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a.kostava.TELMICO\Desktop\თელმიკო\Irina Gamzardia\2023\December\"/>
    </mc:Choice>
  </mc:AlternateContent>
  <xr:revisionPtr revIDLastSave="0" documentId="13_ncr:1_{C02CAD54-E01C-4350-ADC5-6BA8EC646DB1}" xr6:coauthVersionLast="47" xr6:coauthVersionMax="47" xr10:uidLastSave="{00000000-0000-0000-0000-000000000000}"/>
  <bookViews>
    <workbookView xWindow="-120" yWindow="-120" windowWidth="29040" windowHeight="15840" activeTab="1" xr2:uid="{02259DF2-3A8D-466A-A838-65FDCB2B733F}"/>
  </bookViews>
  <sheets>
    <sheet name="შწკპ 2024" sheetId="1" r:id="rId1"/>
    <sheet name="ნმ 2024" sheetId="2" r:id="rId2"/>
    <sheet name="ЕСУ&amp;ИПЦ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</externalReferences>
  <definedNames>
    <definedName name="\a">#REF!</definedName>
    <definedName name="\B">#REF!</definedName>
    <definedName name="\C">#REF!</definedName>
    <definedName name="\E">#REF!</definedName>
    <definedName name="\I">#REF!</definedName>
    <definedName name="\m">#REF!</definedName>
    <definedName name="\n">#REF!</definedName>
    <definedName name="\o">#REF!</definedName>
    <definedName name="\P">#REF!</definedName>
    <definedName name="\R">#REF!</definedName>
    <definedName name="\Y">#REF!</definedName>
    <definedName name="\Z">#REF!</definedName>
    <definedName name="\ф23">#REF!</definedName>
    <definedName name="____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_wrn222" hidden="1">{"glc1",#N/A,FALSE,"GLC";"glc2",#N/A,FALSE,"GLC";"glc3",#N/A,FALSE,"GLC";"glc4",#N/A,FALSE,"GLC";"glc5",#N/A,FALSE,"GLC"}</definedName>
    <definedName name="____________wrn222_1" hidden="1">{"glc1",#N/A,FALSE,"GLC";"glc2",#N/A,FALSE,"GLC";"glc3",#N/A,FALSE,"GLC";"glc4",#N/A,FALSE,"GLC";"glc5",#N/A,FALSE,"GLC"}</definedName>
    <definedName name="____________wrn222_2" hidden="1">{"glc1",#N/A,FALSE,"GLC";"glc2",#N/A,FALSE,"GLC";"glc3",#N/A,FALSE,"GLC";"glc4",#N/A,FALSE,"GLC";"glc5",#N/A,FALSE,"GLC"}</definedName>
    <definedName name="____________wrn222_3" hidden="1">{"glc1",#N/A,FALSE,"GLC";"glc2",#N/A,FALSE,"GLC";"glc3",#N/A,FALSE,"GLC";"glc4",#N/A,FALSE,"GLC";"glc5",#N/A,FALSE,"GLC"}</definedName>
    <definedName name="____________wrn222_4" hidden="1">{"glc1",#N/A,FALSE,"GLC";"glc2",#N/A,FALSE,"GLC";"glc3",#N/A,FALSE,"GLC";"glc4",#N/A,FALSE,"GLC";"glc5",#N/A,FALSE,"GLC"}</definedName>
    <definedName name="____________wrn222_5" hidden="1">{"glc1",#N/A,FALSE,"GLC";"glc2",#N/A,FALSE,"GLC";"glc3",#N/A,FALSE,"GLC";"glc4",#N/A,FALSE,"GLC";"glc5",#N/A,FALSE,"GLC"}</definedName>
    <definedName name="__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wrn2" hidden="1">{"glc1",#N/A,FALSE,"GLC";"glc2",#N/A,FALSE,"GLC";"glc3",#N/A,FALSE,"GLC";"glc4",#N/A,FALSE,"GLC";"glc5",#N/A,FALSE,"GLC"}</definedName>
    <definedName name="___________wrn2_1" hidden="1">{"glc1",#N/A,FALSE,"GLC";"glc2",#N/A,FALSE,"GLC";"glc3",#N/A,FALSE,"GLC";"glc4",#N/A,FALSE,"GLC";"glc5",#N/A,FALSE,"GLC"}</definedName>
    <definedName name="___________wrn2_2" hidden="1">{"glc1",#N/A,FALSE,"GLC";"glc2",#N/A,FALSE,"GLC";"glc3",#N/A,FALSE,"GLC";"glc4",#N/A,FALSE,"GLC";"glc5",#N/A,FALSE,"GLC"}</definedName>
    <definedName name="___________wrn2_3" hidden="1">{"glc1",#N/A,FALSE,"GLC";"glc2",#N/A,FALSE,"GLC";"glc3",#N/A,FALSE,"GLC";"glc4",#N/A,FALSE,"GLC";"glc5",#N/A,FALSE,"GLC"}</definedName>
    <definedName name="___________wrn2_4" hidden="1">{"glc1",#N/A,FALSE,"GLC";"glc2",#N/A,FALSE,"GLC";"glc3",#N/A,FALSE,"GLC";"glc4",#N/A,FALSE,"GLC";"glc5",#N/A,FALSE,"GLC"}</definedName>
    <definedName name="___________wrn2_5" hidden="1">{"glc1",#N/A,FALSE,"GLC";"glc2",#N/A,FALSE,"GLC";"glc3",#N/A,FALSE,"GLC";"glc4",#N/A,FALSE,"GLC";"glc5",#N/A,FALSE,"GLC"}</definedName>
    <definedName name="___________xlfn.BAHTTEXT" hidden="1">#NAME?</definedName>
    <definedName name="__________a6" hidden="1">{#N/A,#N/A,FALSE,"DCF";#N/A,#N/A,FALSE,"WACC";#N/A,#N/A,FALSE,"Sales_EBIT";#N/A,#N/A,FALSE,"Capex_Depreciation";#N/A,#N/A,FALSE,"WC";#N/A,#N/A,FALSE,"Interest";#N/A,#N/A,FALSE,"Assumptions"}</definedName>
    <definedName name="__________a7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_________a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a9" hidden="1">{#N/A,#N/A,TRUE,"Лист2"}</definedName>
    <definedName name="_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u1" hidden="1">{"Страница 1",#N/A,FALSE,"Модель Интенсивника";"Страница 2",#N/A,FALSE,"Модель Интенсивника";"Страница 3",#N/A,FALSE,"Модель Интенсивника"}</definedName>
    <definedName name="__________u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u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u4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_________u5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u6" hidden="1">{"Страница 1",#N/A,FALSE,"Модель Интенсивника";"Страница 3",#N/A,FALSE,"Модель Интенсивника"}</definedName>
    <definedName name="__________u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u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u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wrn222" hidden="1">{"glc1",#N/A,FALSE,"GLC";"glc2",#N/A,FALSE,"GLC";"glc3",#N/A,FALSE,"GLC";"glc4",#N/A,FALSE,"GLC";"glc5",#N/A,FALSE,"GLC"}</definedName>
    <definedName name="__________wrn222_1" hidden="1">{"glc1",#N/A,FALSE,"GLC";"glc2",#N/A,FALSE,"GLC";"glc3",#N/A,FALSE,"GLC";"glc4",#N/A,FALSE,"GLC";"glc5",#N/A,FALSE,"GLC"}</definedName>
    <definedName name="__________wrn222_2" hidden="1">{"glc1",#N/A,FALSE,"GLC";"glc2",#N/A,FALSE,"GLC";"glc3",#N/A,FALSE,"GLC";"glc4",#N/A,FALSE,"GLC";"glc5",#N/A,FALSE,"GLC"}</definedName>
    <definedName name="__________wrn222_3" hidden="1">{"glc1",#N/A,FALSE,"GLC";"glc2",#N/A,FALSE,"GLC";"glc3",#N/A,FALSE,"GLC";"glc4",#N/A,FALSE,"GLC";"glc5",#N/A,FALSE,"GLC"}</definedName>
    <definedName name="__________wrn222_4" hidden="1">{"glc1",#N/A,FALSE,"GLC";"glc2",#N/A,FALSE,"GLC";"glc3",#N/A,FALSE,"GLC";"glc4",#N/A,FALSE,"GLC";"glc5",#N/A,FALSE,"GLC"}</definedName>
    <definedName name="__________wrn222_5" hidden="1">{"glc1",#N/A,FALSE,"GLC";"glc2",#N/A,FALSE,"GLC";"glc3",#N/A,FALSE,"GLC";"glc4",#N/A,FALSE,"GLC";"glc5",#N/A,FALSE,"GLC"}</definedName>
    <definedName name="__________xlfn.BAHTTEXT" hidden="1">#NAME?</definedName>
    <definedName name="_________a6" hidden="1">{#N/A,#N/A,FALSE,"DCF";#N/A,#N/A,FALSE,"WACC";#N/A,#N/A,FALSE,"Sales_EBIT";#N/A,#N/A,FALSE,"Capex_Depreciation";#N/A,#N/A,FALSE,"WC";#N/A,#N/A,FALSE,"Interest";#N/A,#N/A,FALSE,"Assumptions"}</definedName>
    <definedName name="_________a7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________a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a9" hidden="1">{#N/A,#N/A,TRUE,"Лист2"}</definedName>
    <definedName name="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u1" hidden="1">{"Страница 1",#N/A,FALSE,"Модель Интенсивника";"Страница 2",#N/A,FALSE,"Модель Интенсивника";"Страница 3",#N/A,FALSE,"Модель Интенсивника"}</definedName>
    <definedName name="_________u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u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u4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________u5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u6" hidden="1">{"Страница 1",#N/A,FALSE,"Модель Интенсивника";"Страница 3",#N/A,FALSE,"Модель Интенсивника"}</definedName>
    <definedName name="_________u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u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u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wrn2" hidden="1">{"glc1",#N/A,FALSE,"GLC";"glc2",#N/A,FALSE,"GLC";"glc3",#N/A,FALSE,"GLC";"glc4",#N/A,FALSE,"GLC";"glc5",#N/A,FALSE,"GLC"}</definedName>
    <definedName name="_________wrn2_1" hidden="1">{"glc1",#N/A,FALSE,"GLC";"glc2",#N/A,FALSE,"GLC";"glc3",#N/A,FALSE,"GLC";"glc4",#N/A,FALSE,"GLC";"glc5",#N/A,FALSE,"GLC"}</definedName>
    <definedName name="_________wrn2_2" hidden="1">{"glc1",#N/A,FALSE,"GLC";"glc2",#N/A,FALSE,"GLC";"glc3",#N/A,FALSE,"GLC";"glc4",#N/A,FALSE,"GLC";"glc5",#N/A,FALSE,"GLC"}</definedName>
    <definedName name="_________wrn2_3" hidden="1">{"glc1",#N/A,FALSE,"GLC";"glc2",#N/A,FALSE,"GLC";"glc3",#N/A,FALSE,"GLC";"glc4",#N/A,FALSE,"GLC";"glc5",#N/A,FALSE,"GLC"}</definedName>
    <definedName name="_________wrn2_4" hidden="1">{"glc1",#N/A,FALSE,"GLC";"glc2",#N/A,FALSE,"GLC";"glc3",#N/A,FALSE,"GLC";"glc4",#N/A,FALSE,"GLC";"glc5",#N/A,FALSE,"GLC"}</definedName>
    <definedName name="_________wrn2_5" hidden="1">{"glc1",#N/A,FALSE,"GLC";"glc2",#N/A,FALSE,"GLC";"glc3",#N/A,FALSE,"GLC";"glc4",#N/A,FALSE,"GLC";"glc5",#N/A,FALSE,"GLC"}</definedName>
    <definedName name="_________wrn222" hidden="1">{"glc1",#N/A,FALSE,"GLC";"glc2",#N/A,FALSE,"GLC";"glc3",#N/A,FALSE,"GLC";"glc4",#N/A,FALSE,"GLC";"glc5",#N/A,FALSE,"GLC"}</definedName>
    <definedName name="_________wrn222_1" hidden="1">{"glc1",#N/A,FALSE,"GLC";"glc2",#N/A,FALSE,"GLC";"glc3",#N/A,FALSE,"GLC";"glc4",#N/A,FALSE,"GLC";"glc5",#N/A,FALSE,"GLC"}</definedName>
    <definedName name="_________wrn222_2" hidden="1">{"glc1",#N/A,FALSE,"GLC";"glc2",#N/A,FALSE,"GLC";"glc3",#N/A,FALSE,"GLC";"glc4",#N/A,FALSE,"GLC";"glc5",#N/A,FALSE,"GLC"}</definedName>
    <definedName name="_________wrn222_3" hidden="1">{"glc1",#N/A,FALSE,"GLC";"glc2",#N/A,FALSE,"GLC";"glc3",#N/A,FALSE,"GLC";"glc4",#N/A,FALSE,"GLC";"glc5",#N/A,FALSE,"GLC"}</definedName>
    <definedName name="_________wrn222_4" hidden="1">{"glc1",#N/A,FALSE,"GLC";"glc2",#N/A,FALSE,"GLC";"glc3",#N/A,FALSE,"GLC";"glc4",#N/A,FALSE,"GLC";"glc5",#N/A,FALSE,"GLC"}</definedName>
    <definedName name="_________wrn222_5" hidden="1">{"glc1",#N/A,FALSE,"GLC";"glc2",#N/A,FALSE,"GLC";"glc3",#N/A,FALSE,"GLC";"glc4",#N/A,FALSE,"GLC";"glc5",#N/A,FALSE,"GLC"}</definedName>
    <definedName name="_________xlfn.BAHTTEXT" hidden="1">#NAME?</definedName>
    <definedName name="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wrn2" hidden="1">{"glc1",#N/A,FALSE,"GLC";"glc2",#N/A,FALSE,"GLC";"glc3",#N/A,FALSE,"GLC";"glc4",#N/A,FALSE,"GLC";"glc5",#N/A,FALSE,"GLC"}</definedName>
    <definedName name="________wrn2_1" hidden="1">{"glc1",#N/A,FALSE,"GLC";"glc2",#N/A,FALSE,"GLC";"glc3",#N/A,FALSE,"GLC";"glc4",#N/A,FALSE,"GLC";"glc5",#N/A,FALSE,"GLC"}</definedName>
    <definedName name="________wrn2_2" hidden="1">{"glc1",#N/A,FALSE,"GLC";"glc2",#N/A,FALSE,"GLC";"glc3",#N/A,FALSE,"GLC";"glc4",#N/A,FALSE,"GLC";"glc5",#N/A,FALSE,"GLC"}</definedName>
    <definedName name="________wrn2_3" hidden="1">{"glc1",#N/A,FALSE,"GLC";"glc2",#N/A,FALSE,"GLC";"glc3",#N/A,FALSE,"GLC";"glc4",#N/A,FALSE,"GLC";"glc5",#N/A,FALSE,"GLC"}</definedName>
    <definedName name="________wrn2_4" hidden="1">{"glc1",#N/A,FALSE,"GLC";"glc2",#N/A,FALSE,"GLC";"glc3",#N/A,FALSE,"GLC";"glc4",#N/A,FALSE,"GLC";"glc5",#N/A,FALSE,"GLC"}</definedName>
    <definedName name="________wrn2_5" hidden="1">{"glc1",#N/A,FALSE,"GLC";"glc2",#N/A,FALSE,"GLC";"glc3",#N/A,FALSE,"GLC";"glc4",#N/A,FALSE,"GLC";"glc5",#N/A,FALSE,"GLC"}</definedName>
    <definedName name="________wrn222" hidden="1">{"glc1",#N/A,FALSE,"GLC";"glc2",#N/A,FALSE,"GLC";"glc3",#N/A,FALSE,"GLC";"glc4",#N/A,FALSE,"GLC";"glc5",#N/A,FALSE,"GLC"}</definedName>
    <definedName name="________wrn222_1" hidden="1">{"glc1",#N/A,FALSE,"GLC";"glc2",#N/A,FALSE,"GLC";"glc3",#N/A,FALSE,"GLC";"glc4",#N/A,FALSE,"GLC";"glc5",#N/A,FALSE,"GLC"}</definedName>
    <definedName name="________wrn222_2" hidden="1">{"glc1",#N/A,FALSE,"GLC";"glc2",#N/A,FALSE,"GLC";"glc3",#N/A,FALSE,"GLC";"glc4",#N/A,FALSE,"GLC";"glc5",#N/A,FALSE,"GLC"}</definedName>
    <definedName name="________wrn222_3" hidden="1">{"glc1",#N/A,FALSE,"GLC";"glc2",#N/A,FALSE,"GLC";"glc3",#N/A,FALSE,"GLC";"glc4",#N/A,FALSE,"GLC";"glc5",#N/A,FALSE,"GLC"}</definedName>
    <definedName name="________wrn222_4" hidden="1">{"glc1",#N/A,FALSE,"GLC";"glc2",#N/A,FALSE,"GLC";"glc3",#N/A,FALSE,"GLC";"glc4",#N/A,FALSE,"GLC";"glc5",#N/A,FALSE,"GLC"}</definedName>
    <definedName name="________wrn222_5" hidden="1">{"glc1",#N/A,FALSE,"GLC";"glc2",#N/A,FALSE,"GLC";"glc3",#N/A,FALSE,"GLC";"glc4",#N/A,FALSE,"GLC";"glc5",#N/A,FALSE,"GLC"}</definedName>
    <definedName name="________xlfn.BAHTTEXT" hidden="1">#NAME?</definedName>
    <definedName name="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wrn2" hidden="1">{"glc1",#N/A,FALSE,"GLC";"glc2",#N/A,FALSE,"GLC";"glc3",#N/A,FALSE,"GLC";"glc4",#N/A,FALSE,"GLC";"glc5",#N/A,FALSE,"GLC"}</definedName>
    <definedName name="_______wrn2_1" hidden="1">{"glc1",#N/A,FALSE,"GLC";"glc2",#N/A,FALSE,"GLC";"glc3",#N/A,FALSE,"GLC";"glc4",#N/A,FALSE,"GLC";"glc5",#N/A,FALSE,"GLC"}</definedName>
    <definedName name="_______wrn2_2" hidden="1">{"glc1",#N/A,FALSE,"GLC";"glc2",#N/A,FALSE,"GLC";"glc3",#N/A,FALSE,"GLC";"glc4",#N/A,FALSE,"GLC";"glc5",#N/A,FALSE,"GLC"}</definedName>
    <definedName name="_______wrn2_3" hidden="1">{"glc1",#N/A,FALSE,"GLC";"glc2",#N/A,FALSE,"GLC";"glc3",#N/A,FALSE,"GLC";"glc4",#N/A,FALSE,"GLC";"glc5",#N/A,FALSE,"GLC"}</definedName>
    <definedName name="_______wrn2_4" hidden="1">{"glc1",#N/A,FALSE,"GLC";"glc2",#N/A,FALSE,"GLC";"glc3",#N/A,FALSE,"GLC";"glc4",#N/A,FALSE,"GLC";"glc5",#N/A,FALSE,"GLC"}</definedName>
    <definedName name="_______wrn2_5" hidden="1">{"glc1",#N/A,FALSE,"GLC";"glc2",#N/A,FALSE,"GLC";"glc3",#N/A,FALSE,"GLC";"glc4",#N/A,FALSE,"GLC";"glc5",#N/A,FALSE,"GLC"}</definedName>
    <definedName name="_______xlfn.BAHTTEXT" hidden="1">#NAME?</definedName>
    <definedName name="______a6" hidden="1">{#N/A,#N/A,FALSE,"DCF";#N/A,#N/A,FALSE,"WACC";#N/A,#N/A,FALSE,"Sales_EBIT";#N/A,#N/A,FALSE,"Capex_Depreciation";#N/A,#N/A,FALSE,"WC";#N/A,#N/A,FALSE,"Interest";#N/A,#N/A,FALSE,"Assumptions"}</definedName>
    <definedName name="______a7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_____a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a9" hidden="1">{#N/A,#N/A,TRUE,"Лист2"}</definedName>
    <definedName name="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u1" hidden="1">{"Страница 1",#N/A,FALSE,"Модель Интенсивника";"Страница 2",#N/A,FALSE,"Модель Интенсивника";"Страница 3",#N/A,FALSE,"Модель Интенсивника"}</definedName>
    <definedName name="______u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u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u4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_____u5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u6" hidden="1">{"Страница 1",#N/A,FALSE,"Модель Интенсивника";"Страница 3",#N/A,FALSE,"Модель Интенсивника"}</definedName>
    <definedName name="______u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u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u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wrn222" hidden="1">{"glc1",#N/A,FALSE,"GLC";"glc2",#N/A,FALSE,"GLC";"glc3",#N/A,FALSE,"GLC";"glc4",#N/A,FALSE,"GLC";"glc5",#N/A,FALSE,"GLC"}</definedName>
    <definedName name="______wrn222_1" hidden="1">{"glc1",#N/A,FALSE,"GLC";"glc2",#N/A,FALSE,"GLC";"glc3",#N/A,FALSE,"GLC";"glc4",#N/A,FALSE,"GLC";"glc5",#N/A,FALSE,"GLC"}</definedName>
    <definedName name="______wrn222_2" hidden="1">{"glc1",#N/A,FALSE,"GLC";"glc2",#N/A,FALSE,"GLC";"glc3",#N/A,FALSE,"GLC";"glc4",#N/A,FALSE,"GLC";"glc5",#N/A,FALSE,"GLC"}</definedName>
    <definedName name="______wrn222_3" hidden="1">{"glc1",#N/A,FALSE,"GLC";"glc2",#N/A,FALSE,"GLC";"glc3",#N/A,FALSE,"GLC";"glc4",#N/A,FALSE,"GLC";"glc5",#N/A,FALSE,"GLC"}</definedName>
    <definedName name="______wrn222_4" hidden="1">{"glc1",#N/A,FALSE,"GLC";"glc2",#N/A,FALSE,"GLC";"glc3",#N/A,FALSE,"GLC";"glc4",#N/A,FALSE,"GLC";"glc5",#N/A,FALSE,"GLC"}</definedName>
    <definedName name="______wrn222_5" hidden="1">{"glc1",#N/A,FALSE,"GLC";"glc2",#N/A,FALSE,"GLC";"glc3",#N/A,FALSE,"GLC";"glc4",#N/A,FALSE,"GLC";"glc5",#N/A,FALSE,"GLC"}</definedName>
    <definedName name="______xlfn.BAHTTEXT" hidden="1">#NAME?</definedName>
    <definedName name="_____bva1">#REF!</definedName>
    <definedName name="_____bva2">#REF!</definedName>
    <definedName name="_____bva3">#REF!</definedName>
    <definedName name="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mm1">#REF!</definedName>
    <definedName name="_____wrn2" hidden="1">{"glc1",#N/A,FALSE,"GLC";"glc2",#N/A,FALSE,"GLC";"glc3",#N/A,FALSE,"GLC";"glc4",#N/A,FALSE,"GLC";"glc5",#N/A,FALSE,"GLC"}</definedName>
    <definedName name="_____wrn2_1" hidden="1">{"glc1",#N/A,FALSE,"GLC";"glc2",#N/A,FALSE,"GLC";"glc3",#N/A,FALSE,"GLC";"glc4",#N/A,FALSE,"GLC";"glc5",#N/A,FALSE,"GLC"}</definedName>
    <definedName name="_____wrn2_2" hidden="1">{"glc1",#N/A,FALSE,"GLC";"glc2",#N/A,FALSE,"GLC";"glc3",#N/A,FALSE,"GLC";"glc4",#N/A,FALSE,"GLC";"glc5",#N/A,FALSE,"GLC"}</definedName>
    <definedName name="_____wrn2_3" hidden="1">{"glc1",#N/A,FALSE,"GLC";"glc2",#N/A,FALSE,"GLC";"glc3",#N/A,FALSE,"GLC";"glc4",#N/A,FALSE,"GLC";"glc5",#N/A,FALSE,"GLC"}</definedName>
    <definedName name="_____wrn2_4" hidden="1">{"glc1",#N/A,FALSE,"GLC";"glc2",#N/A,FALSE,"GLC";"glc3",#N/A,FALSE,"GLC";"glc4",#N/A,FALSE,"GLC";"glc5",#N/A,FALSE,"GLC"}</definedName>
    <definedName name="_____wrn2_5" hidden="1">{"glc1",#N/A,FALSE,"GLC";"glc2",#N/A,FALSE,"GLC";"glc3",#N/A,FALSE,"GLC";"glc4",#N/A,FALSE,"GLC";"glc5",#N/A,FALSE,"GLC"}</definedName>
    <definedName name="_____wrn222" hidden="1">{"glc1",#N/A,FALSE,"GLC";"glc2",#N/A,FALSE,"GLC";"glc3",#N/A,FALSE,"GLC";"glc4",#N/A,FALSE,"GLC";"glc5",#N/A,FALSE,"GLC"}</definedName>
    <definedName name="_____xlfn.BAHTTEXT" hidden="1">#NAME?</definedName>
    <definedName name="____a02">#REF!</definedName>
    <definedName name="____A1">#REF!</definedName>
    <definedName name="____A464000">#REF!</definedName>
    <definedName name="____a6" hidden="1">{#N/A,#N/A,FALSE,"DCF";#N/A,#N/A,FALSE,"WACC";#N/A,#N/A,FALSE,"Sales_EBIT";#N/A,#N/A,FALSE,"Capex_Depreciation";#N/A,#N/A,FALSE,"WC";#N/A,#N/A,FALSE,"Interest";#N/A,#N/A,FALSE,"Assumptions"}</definedName>
    <definedName name="____a7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___a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a9" hidden="1">{#N/A,#N/A,TRUE,"Лист2"}</definedName>
    <definedName name="____abc11" localSheetId="1">Scheduled_Payment+Extra_Payment</definedName>
    <definedName name="____abc11" localSheetId="0">Scheduled_Payment+Extra_Payment</definedName>
    <definedName name="____abc11">Scheduled_Payment+Extra_Payment</definedName>
    <definedName name="____ADF98">#REF!</definedName>
    <definedName name="____B425000">#REF!</definedName>
    <definedName name="____Bal1">#REF!</definedName>
    <definedName name="____Bal2">#REF!</definedName>
    <definedName name="____bva1">#REF!</definedName>
    <definedName name="____bva2">#REF!</definedName>
    <definedName name="____bva3">#REF!</definedName>
    <definedName name="____CAN97">#REF!</definedName>
    <definedName name="____CAN98">#REF!</definedName>
    <definedName name="____CAN99">#REF!</definedName>
    <definedName name="____CFD97">#REF!</definedName>
    <definedName name="____CFD98">#REF!</definedName>
    <definedName name="____CFD99">#REF!</definedName>
    <definedName name="____CNP97">#REF!</definedName>
    <definedName name="____CNP98">#REF!</definedName>
    <definedName name="____CNP99">#REF!</definedName>
    <definedName name="____CUR1">#REF!</definedName>
    <definedName name="____CVA98">#REF!</definedName>
    <definedName name="____CVA99">#REF!</definedName>
    <definedName name="____CVD97">#REF!</definedName>
    <definedName name="____CVD98">#REF!</definedName>
    <definedName name="____CVD99">#REF!</definedName>
    <definedName name="____CVM97">#REF!</definedName>
    <definedName name="____CVM98">#REF!</definedName>
    <definedName name="____CVM99">#REF!</definedName>
    <definedName name="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DDS1">#REF!</definedName>
    <definedName name="____DDS2">#REF!</definedName>
    <definedName name="____DDS3">#REF!</definedName>
    <definedName name="____enr1">#REF!</definedName>
    <definedName name="____eur300605">#REF!</definedName>
    <definedName name="____eur300905">#REF!</definedName>
    <definedName name="____eur301105">#REF!</definedName>
    <definedName name="____eur310805">#REF!</definedName>
    <definedName name="____eur311005">#REF!</definedName>
    <definedName name="____EXP1">#REF!</definedName>
    <definedName name="____EXP2">#REF!</definedName>
    <definedName name="____EXP3">#REF!</definedName>
    <definedName name="____FDV97">#REF!</definedName>
    <definedName name="____FDV98">#REF!</definedName>
    <definedName name="____FDV99">#REF!</definedName>
    <definedName name="____FSS97">#REF!</definedName>
    <definedName name="____FSS98">#REF!</definedName>
    <definedName name="____FSS99">#REF!</definedName>
    <definedName name="____gf2">#REF!</definedName>
    <definedName name="____INT1">#REF!</definedName>
    <definedName name="____INV1">#REF!</definedName>
    <definedName name="____INV2">#REF!</definedName>
    <definedName name="____jny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mm1">#REF!</definedName>
    <definedName name="____mmm89">#REF!</definedName>
    <definedName name="____NMG1">#REF!</definedName>
    <definedName name="____NON1">#REF!</definedName>
    <definedName name="____NON2">#REF!</definedName>
    <definedName name="____Ob1">#REF!</definedName>
    <definedName name="____OP1">#REF!</definedName>
    <definedName name="____OP2">#REF!</definedName>
    <definedName name="____PG1">#REF!</definedName>
    <definedName name="____PG3">#REF!</definedName>
    <definedName name="____PUB97">#REF!</definedName>
    <definedName name="____PUB98">#REF!</definedName>
    <definedName name="____PUB99">#REF!</definedName>
    <definedName name="____qwe1">#REF!</definedName>
    <definedName name="____qwe123">#REF!</definedName>
    <definedName name="____qwe1237">#REF!</definedName>
    <definedName name="____qwe23">#REF!</definedName>
    <definedName name="____RCE98">#REF!</definedName>
    <definedName name="____RCE99">#REF!</definedName>
    <definedName name="____RD97">#REF!</definedName>
    <definedName name="____RD98">#REF!</definedName>
    <definedName name="____RD99">#REF!</definedName>
    <definedName name="____RDB2000">#REF!</definedName>
    <definedName name="____RDB2001">#REF!</definedName>
    <definedName name="____RNC97">#REF!</definedName>
    <definedName name="____RNC98">#REF!</definedName>
    <definedName name="____ROP97">#REF!</definedName>
    <definedName name="____ROP98">#REF!</definedName>
    <definedName name="____SP1">#REF!</definedName>
    <definedName name="____SP10">#REF!</definedName>
    <definedName name="____SP11">#REF!</definedName>
    <definedName name="____SP12">#REF!</definedName>
    <definedName name="____SP13">#REF!</definedName>
    <definedName name="____SP14">#REF!</definedName>
    <definedName name="____SP15">#REF!</definedName>
    <definedName name="____SP16">#REF!</definedName>
    <definedName name="____SP17">#REF!</definedName>
    <definedName name="____SP18">#REF!</definedName>
    <definedName name="____SP19">#REF!</definedName>
    <definedName name="____SP2">#REF!</definedName>
    <definedName name="____SP20">#REF!</definedName>
    <definedName name="____SP3">#REF!</definedName>
    <definedName name="____SP4">#REF!</definedName>
    <definedName name="____SP5">#REF!</definedName>
    <definedName name="____SP7">#REF!</definedName>
    <definedName name="____SP8">#REF!</definedName>
    <definedName name="____SP9">#REF!</definedName>
    <definedName name="____sta2" localSheetId="1">[1]!Combined.-1.12</definedName>
    <definedName name="____sta2" localSheetId="0">[1]!Combined.-1.12</definedName>
    <definedName name="____sta2">[1]!Combined.-1.12</definedName>
    <definedName name="____u1" hidden="1">{"Страница 1",#N/A,FALSE,"Модель Интенсивника";"Страница 2",#N/A,FALSE,"Модель Интенсивника";"Страница 3",#N/A,FALSE,"Модель Интенсивника"}</definedName>
    <definedName name="____u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u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u4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___u5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u6" hidden="1">{"Страница 1",#N/A,FALSE,"Модель Интенсивника";"Страница 3",#N/A,FALSE,"Модель Интенсивника"}</definedName>
    <definedName name="____u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u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u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usd300605">#REF!</definedName>
    <definedName name="____usd300905">#REF!</definedName>
    <definedName name="____usd301105">#REF!</definedName>
    <definedName name="____usd310805">#REF!</definedName>
    <definedName name="____usd311005">#REF!</definedName>
    <definedName name="____VOL97">#REF!</definedName>
    <definedName name="____VOL98">#REF!</definedName>
    <definedName name="____VOL99">#REF!</definedName>
    <definedName name="____wrn2" hidden="1">{"glc1",#N/A,FALSE,"GLC";"glc2",#N/A,FALSE,"GLC";"glc3",#N/A,FALSE,"GLC";"glc4",#N/A,FALSE,"GLC";"glc5",#N/A,FALSE,"GLC"}</definedName>
    <definedName name="____wrn222" hidden="1">{"glc1",#N/A,FALSE,"GLC";"glc2",#N/A,FALSE,"GLC";"glc3",#N/A,FALSE,"GLC";"glc4",#N/A,FALSE,"GLC";"glc5",#N/A,FALSE,"GLC"}</definedName>
    <definedName name="____wrn222_1" hidden="1">{"glc1",#N/A,FALSE,"GLC";"glc2",#N/A,FALSE,"GLC";"glc3",#N/A,FALSE,"GLC";"glc4",#N/A,FALSE,"GLC";"glc5",#N/A,FALSE,"GLC"}</definedName>
    <definedName name="____wrn222_2" hidden="1">{"glc1",#N/A,FALSE,"GLC";"glc2",#N/A,FALSE,"GLC";"glc3",#N/A,FALSE,"GLC";"glc4",#N/A,FALSE,"GLC";"glc5",#N/A,FALSE,"GLC"}</definedName>
    <definedName name="____wrn222_3" hidden="1">{"glc1",#N/A,FALSE,"GLC";"glc2",#N/A,FALSE,"GLC";"glc3",#N/A,FALSE,"GLC";"glc4",#N/A,FALSE,"GLC";"glc5",#N/A,FALSE,"GLC"}</definedName>
    <definedName name="____wrn222_4" hidden="1">{"glc1",#N/A,FALSE,"GLC";"glc2",#N/A,FALSE,"GLC";"glc3",#N/A,FALSE,"GLC";"glc4",#N/A,FALSE,"GLC";"glc5",#N/A,FALSE,"GLC"}</definedName>
    <definedName name="____wrn222_5" hidden="1">{"glc1",#N/A,FALSE,"GLC";"glc2",#N/A,FALSE,"GLC";"glc3",#N/A,FALSE,"GLC";"glc4",#N/A,FALSE,"GLC";"glc5",#N/A,FALSE,"GLC"}</definedName>
    <definedName name="____xlfn.BAHTTEXT" hidden="1">#NAME?</definedName>
    <definedName name="____xlfn.RTD" hidden="1">#NAME?</definedName>
    <definedName name="___a02">#REF!</definedName>
    <definedName name="___A1">#REF!</definedName>
    <definedName name="___a2" hidden="1">{"mgmt forecast",#N/A,FALSE,"Mgmt Forecast";"dcf table",#N/A,FALSE,"Mgmt Forecast";"sensitivity",#N/A,FALSE,"Mgmt Forecast";"table inputs",#N/A,FALSE,"Mgmt Forecast";"calculations",#N/A,FALSE,"Mgmt Forecast"}</definedName>
    <definedName name="___A464000">#REF!</definedName>
    <definedName name="___a6" hidden="1">{#N/A,#N/A,FALSE,"DCF";#N/A,#N/A,FALSE,"WACC";#N/A,#N/A,FALSE,"Sales_EBIT";#N/A,#N/A,FALSE,"Capex_Depreciation";#N/A,#N/A,FALSE,"WC";#N/A,#N/A,FALSE,"Interest";#N/A,#N/A,FALSE,"Assumptions"}</definedName>
    <definedName name="___a7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__a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a9" hidden="1">{#N/A,#N/A,TRUE,"Лист2"}</definedName>
    <definedName name="___ADF98">#REF!</definedName>
    <definedName name="___B425000">#REF!</definedName>
    <definedName name="___Bal1">#REF!</definedName>
    <definedName name="___Bal2">#REF!</definedName>
    <definedName name="___bva1">#REF!</definedName>
    <definedName name="___bva2">#REF!</definedName>
    <definedName name="___bva3">#REF!</definedName>
    <definedName name="___CAN97">#REF!</definedName>
    <definedName name="___CAN98">#REF!</definedName>
    <definedName name="___CAN99">#REF!</definedName>
    <definedName name="___CFD97">#REF!</definedName>
    <definedName name="___CFD98">#REF!</definedName>
    <definedName name="___CFD99">#REF!</definedName>
    <definedName name="___CNP97">#REF!</definedName>
    <definedName name="___CNP98">#REF!</definedName>
    <definedName name="___CNP99">#REF!</definedName>
    <definedName name="___CP1">#N/A</definedName>
    <definedName name="___CP2">#N/A</definedName>
    <definedName name="___CUR1">#REF!</definedName>
    <definedName name="___CVA98">#REF!</definedName>
    <definedName name="___CVA99">#REF!</definedName>
    <definedName name="___CVD97">#REF!</definedName>
    <definedName name="___CVD98">#REF!</definedName>
    <definedName name="___CVD99">#REF!</definedName>
    <definedName name="___CVM97">#REF!</definedName>
    <definedName name="___CVM98">#REF!</definedName>
    <definedName name="___CVM99">#REF!</definedName>
    <definedName name="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DDS1">#REF!</definedName>
    <definedName name="___DDS2">#REF!</definedName>
    <definedName name="___DDS3">#REF!</definedName>
    <definedName name="___enr1">#REF!</definedName>
    <definedName name="___eur300605">#REF!</definedName>
    <definedName name="___eur300905">#REF!</definedName>
    <definedName name="___eur301105">#REF!</definedName>
    <definedName name="___eur310805">#REF!</definedName>
    <definedName name="___eur311005">#REF!</definedName>
    <definedName name="___EXP1">#REF!</definedName>
    <definedName name="___EXP2">#REF!</definedName>
    <definedName name="___EXP3">#REF!</definedName>
    <definedName name="___F12">#N/A</definedName>
    <definedName name="___F13">#N/A</definedName>
    <definedName name="___F14">#N/A</definedName>
    <definedName name="___F15">#N/A</definedName>
    <definedName name="___F16">#N/A</definedName>
    <definedName name="___F17">#N/A</definedName>
    <definedName name="___F18">#N/A</definedName>
    <definedName name="___F19">#N/A</definedName>
    <definedName name="___F20">#N/A</definedName>
    <definedName name="___F21">#N/A</definedName>
    <definedName name="___F22">#N/A</definedName>
    <definedName name="___F23">#N/A</definedName>
    <definedName name="___FDV97">#REF!</definedName>
    <definedName name="___FDV98">#REF!</definedName>
    <definedName name="___FDV99">#REF!</definedName>
    <definedName name="___FSS97">#REF!</definedName>
    <definedName name="___FSS98">#REF!</definedName>
    <definedName name="___FSS99">#REF!</definedName>
    <definedName name="___gf2">#REF!</definedName>
    <definedName name="___INT1">#REF!</definedName>
    <definedName name="___INV1">#REF!</definedName>
    <definedName name="___INV2">#REF!</definedName>
    <definedName name="___jny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mm1">#REF!</definedName>
    <definedName name="___mmm89">#REF!</definedName>
    <definedName name="___NMG1">#REF!</definedName>
    <definedName name="___NON1">#REF!</definedName>
    <definedName name="___NON2">#REF!</definedName>
    <definedName name="___Ob1">#REF!</definedName>
    <definedName name="___OP1">#REF!</definedName>
    <definedName name="___OP2">#REF!</definedName>
    <definedName name="___PG1">#REF!</definedName>
    <definedName name="___PG3">#REF!</definedName>
    <definedName name="___PUB97">#REF!</definedName>
    <definedName name="___PUB98">#REF!</definedName>
    <definedName name="___PUB99">#REF!</definedName>
    <definedName name="___Q22000">#N/A</definedName>
    <definedName name="___Q32000">#N/A</definedName>
    <definedName name="___Q32001">#N/A</definedName>
    <definedName name="___qwe1">#REF!</definedName>
    <definedName name="___qwe123">#REF!</definedName>
    <definedName name="___qwe1237">#REF!</definedName>
    <definedName name="___qwe23">#REF!</definedName>
    <definedName name="___RCE98">#REF!</definedName>
    <definedName name="___RCE99">#REF!</definedName>
    <definedName name="___RD97">#REF!</definedName>
    <definedName name="___RD98">#REF!</definedName>
    <definedName name="___RD99">#REF!</definedName>
    <definedName name="___RDB2000">#REF!</definedName>
    <definedName name="___RDB2001">#REF!</definedName>
    <definedName name="___RNC97">#REF!</definedName>
    <definedName name="___RNC98">#REF!</definedName>
    <definedName name="___ROP97">#REF!</definedName>
    <definedName name="___ROP98">#REF!</definedName>
    <definedName name="___SP1">#REF!</definedName>
    <definedName name="___SP10">#REF!</definedName>
    <definedName name="___SP11">#REF!</definedName>
    <definedName name="___SP12">#REF!</definedName>
    <definedName name="___SP13">#REF!</definedName>
    <definedName name="___SP14">#REF!</definedName>
    <definedName name="___SP15">#REF!</definedName>
    <definedName name="___SP16">#REF!</definedName>
    <definedName name="___SP17">#REF!</definedName>
    <definedName name="___SP18">#REF!</definedName>
    <definedName name="___SP19">#REF!</definedName>
    <definedName name="___SP2">#REF!</definedName>
    <definedName name="___SP20">#REF!</definedName>
    <definedName name="___SP3">#REF!</definedName>
    <definedName name="___SP4">#REF!</definedName>
    <definedName name="___SP5">#REF!</definedName>
    <definedName name="___SP7">#REF!</definedName>
    <definedName name="___SP8">#REF!</definedName>
    <definedName name="___SP9">#REF!</definedName>
    <definedName name="___sta2" localSheetId="1">[1]!Combined.-1.12</definedName>
    <definedName name="___sta2" localSheetId="0">[1]!Combined.-1.12</definedName>
    <definedName name="___sta2">[1]!Combined.-1.12</definedName>
    <definedName name="___u1" hidden="1">{"Страница 1",#N/A,FALSE,"Модель Интенсивника";"Страница 2",#N/A,FALSE,"Модель Интенсивника";"Страница 3",#N/A,FALSE,"Модель Интенсивника"}</definedName>
    <definedName name="___u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u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u4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__u5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u6" hidden="1">{"Страница 1",#N/A,FALSE,"Модель Интенсивника";"Страница 3",#N/A,FALSE,"Модель Интенсивника"}</definedName>
    <definedName name="___u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u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u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usd300605">#REF!</definedName>
    <definedName name="___usd300905">#REF!</definedName>
    <definedName name="___usd301105">#REF!</definedName>
    <definedName name="___usd310805">#REF!</definedName>
    <definedName name="___usd311005">#REF!</definedName>
    <definedName name="___VOL97">#REF!</definedName>
    <definedName name="___VOL98">#REF!</definedName>
    <definedName name="___VOL99">#REF!</definedName>
    <definedName name="___wrn2" hidden="1">{"glc1",#N/A,FALSE,"GLC";"glc2",#N/A,FALSE,"GLC";"glc3",#N/A,FALSE,"GLC";"glc4",#N/A,FALSE,"GLC";"glc5",#N/A,FALSE,"GLC"}</definedName>
    <definedName name="___wrn2_1" hidden="1">{"glc1",#N/A,FALSE,"GLC";"glc2",#N/A,FALSE,"GLC";"glc3",#N/A,FALSE,"GLC";"glc4",#N/A,FALSE,"GLC";"glc5",#N/A,FALSE,"GLC"}</definedName>
    <definedName name="___wrn2_2" hidden="1">{"glc1",#N/A,FALSE,"GLC";"glc2",#N/A,FALSE,"GLC";"glc3",#N/A,FALSE,"GLC";"glc4",#N/A,FALSE,"GLC";"glc5",#N/A,FALSE,"GLC"}</definedName>
    <definedName name="___wrn2_3" hidden="1">{"glc1",#N/A,FALSE,"GLC";"glc2",#N/A,FALSE,"GLC";"glc3",#N/A,FALSE,"GLC";"glc4",#N/A,FALSE,"GLC";"glc5",#N/A,FALSE,"GLC"}</definedName>
    <definedName name="___wrn2_4" hidden="1">{"glc1",#N/A,FALSE,"GLC";"glc2",#N/A,FALSE,"GLC";"glc3",#N/A,FALSE,"GLC";"glc4",#N/A,FALSE,"GLC";"glc5",#N/A,FALSE,"GLC"}</definedName>
    <definedName name="___wrn2_5" hidden="1">{"glc1",#N/A,FALSE,"GLC";"glc2",#N/A,FALSE,"GLC";"glc3",#N/A,FALSE,"GLC";"glc4",#N/A,FALSE,"GLC";"glc5",#N/A,FALSE,"GLC"}</definedName>
    <definedName name="___wrn222" hidden="1">{"glc1",#N/A,FALSE,"GLC";"glc2",#N/A,FALSE,"GLC";"glc3",#N/A,FALSE,"GLC";"glc4",#N/A,FALSE,"GLC";"glc5",#N/A,FALSE,"GLC"}</definedName>
    <definedName name="___wrn222_1" hidden="1">{"glc1",#N/A,FALSE,"GLC";"glc2",#N/A,FALSE,"GLC";"glc3",#N/A,FALSE,"GLC";"glc4",#N/A,FALSE,"GLC";"glc5",#N/A,FALSE,"GLC"}</definedName>
    <definedName name="___wrn222_2" hidden="1">{"glc1",#N/A,FALSE,"GLC";"glc2",#N/A,FALSE,"GLC";"glc3",#N/A,FALSE,"GLC";"glc4",#N/A,FALSE,"GLC";"glc5",#N/A,FALSE,"GLC"}</definedName>
    <definedName name="___wrn222_3" hidden="1">{"glc1",#N/A,FALSE,"GLC";"glc2",#N/A,FALSE,"GLC";"glc3",#N/A,FALSE,"GLC";"glc4",#N/A,FALSE,"GLC";"glc5",#N/A,FALSE,"GLC"}</definedName>
    <definedName name="___wrn222_4" hidden="1">{"glc1",#N/A,FALSE,"GLC";"glc2",#N/A,FALSE,"GLC";"glc3",#N/A,FALSE,"GLC";"glc4",#N/A,FALSE,"GLC";"glc5",#N/A,FALSE,"GLC"}</definedName>
    <definedName name="___wrn222_5" hidden="1">{"glc1",#N/A,FALSE,"GLC";"glc2",#N/A,FALSE,"GLC";"glc3",#N/A,FALSE,"GLC";"glc4",#N/A,FALSE,"GLC";"glc5",#N/A,FALSE,"GLC"}</definedName>
    <definedName name="___xlfn.BAHTTEXT" hidden="1">#NAME?</definedName>
    <definedName name="___xlfn.RTD" hidden="1">#NAME?</definedName>
    <definedName name="___y6" hidden="1">{#N/A,#N/A,FALSE,"ORIX CSC"}</definedName>
    <definedName name="__123Graph_A" hidden="1">[2]Кедровский!#REF!</definedName>
    <definedName name="__123Graph_AGraph1" hidden="1">[2]Кедровский!#REF!</definedName>
    <definedName name="__123Graph_AGraph2" hidden="1">[2]Кедровский!#REF!</definedName>
    <definedName name="__123Graph_AGraph3" hidden="1">[2]Кедровский!#REF!</definedName>
    <definedName name="__123Graph_AGraph4" hidden="1">[2]Кедровский!#REF!</definedName>
    <definedName name="__123Graph_X" hidden="1">[2]Кедровский!#REF!</definedName>
    <definedName name="__123Graph_XGraph1" hidden="1">[2]Кедровский!#REF!</definedName>
    <definedName name="__123Graph_XGraph2" hidden="1">[2]Кедровский!#REF!</definedName>
    <definedName name="__123Graph_XGraph3" hidden="1">[2]Кедровский!#REF!</definedName>
    <definedName name="__123Graph_XGraph4" hidden="1">[2]Кедровский!#REF!</definedName>
    <definedName name="__a02">#REF!</definedName>
    <definedName name="__A1">#REF!</definedName>
    <definedName name="__a2" hidden="1">{"mgmt forecast",#N/A,FALSE,"Mgmt Forecast";"dcf table",#N/A,FALSE,"Mgmt Forecast";"sensitivity",#N/A,FALSE,"Mgmt Forecast";"table inputs",#N/A,FALSE,"Mgmt Forecast";"calculations",#N/A,FALSE,"Mgmt Forecast"}</definedName>
    <definedName name="__A464000">#REF!</definedName>
    <definedName name="__a6" hidden="1">{#N/A,#N/A,FALSE,"DCF";#N/A,#N/A,FALSE,"WACC";#N/A,#N/A,FALSE,"Sales_EBIT";#N/A,#N/A,FALSE,"Capex_Depreciation";#N/A,#N/A,FALSE,"WC";#N/A,#N/A,FALSE,"Interest";#N/A,#N/A,FALSE,"Assumptions"}</definedName>
    <definedName name="__a7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_a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a9" hidden="1">{#N/A,#N/A,TRUE,"Лист2"}</definedName>
    <definedName name="__abc11" localSheetId="1">Scheduled_Payment+Extra_Payment</definedName>
    <definedName name="__abc11" localSheetId="0">Scheduled_Payment+Extra_Payment</definedName>
    <definedName name="__abc11">Scheduled_Payment+Extra_Payment</definedName>
    <definedName name="__ADF98">#REF!</definedName>
    <definedName name="__B425000">#REF!</definedName>
    <definedName name="__Bal1">#REF!</definedName>
    <definedName name="__Bal2">#REF!</definedName>
    <definedName name="__bva1">#REF!</definedName>
    <definedName name="__bva2">#REF!</definedName>
    <definedName name="__bva3">#REF!</definedName>
    <definedName name="__CAN97">#REF!</definedName>
    <definedName name="__CAN98">#REF!</definedName>
    <definedName name="__CAN99">#REF!</definedName>
    <definedName name="__CFD97">#REF!</definedName>
    <definedName name="__CFD98">#REF!</definedName>
    <definedName name="__CFD99">#REF!</definedName>
    <definedName name="__CNP97">#REF!</definedName>
    <definedName name="__CNP98">#REF!</definedName>
    <definedName name="__CNP99">#REF!</definedName>
    <definedName name="__CP1">#N/A</definedName>
    <definedName name="__CP2">#N/A</definedName>
    <definedName name="__CUR1">#REF!</definedName>
    <definedName name="__CVA98">#REF!</definedName>
    <definedName name="__CVA99">#REF!</definedName>
    <definedName name="__CVD97">#REF!</definedName>
    <definedName name="__CVD98">#REF!</definedName>
    <definedName name="__CVD99">#REF!</definedName>
    <definedName name="__CVM97">#REF!</definedName>
    <definedName name="__CVM98">#REF!</definedName>
    <definedName name="__CVM99">#REF!</definedName>
    <definedName name="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ddd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DDS1">#REF!</definedName>
    <definedName name="__DDS2">#REF!</definedName>
    <definedName name="__DDS3">#REF!</definedName>
    <definedName name="__enr1">#REF!</definedName>
    <definedName name="__eur300605">#REF!</definedName>
    <definedName name="__eur300905">#REF!</definedName>
    <definedName name="__eur301105">#REF!</definedName>
    <definedName name="__eur310805">#REF!</definedName>
    <definedName name="__eur311005">#REF!</definedName>
    <definedName name="__EXP1">#REF!</definedName>
    <definedName name="__EXP2">#REF!</definedName>
    <definedName name="__EXP3">#REF!</definedName>
    <definedName name="__F12">#N/A</definedName>
    <definedName name="__F13">#N/A</definedName>
    <definedName name="__F14">#N/A</definedName>
    <definedName name="__F15">#N/A</definedName>
    <definedName name="__F16">#N/A</definedName>
    <definedName name="__F17">#N/A</definedName>
    <definedName name="__F18">#N/A</definedName>
    <definedName name="__F19">#N/A</definedName>
    <definedName name="__F20">#N/A</definedName>
    <definedName name="__F21">#N/A</definedName>
    <definedName name="__F22">#N/A</definedName>
    <definedName name="__F23">#N/A</definedName>
    <definedName name="__FDV97">#REF!</definedName>
    <definedName name="__FDV98">#REF!</definedName>
    <definedName name="__FDV99">#REF!</definedName>
    <definedName name="__FSS97">#REF!</definedName>
    <definedName name="__FSS98">#REF!</definedName>
    <definedName name="__FSS99">#REF!</definedName>
    <definedName name="__gf2">#REF!</definedName>
    <definedName name="__INT1">#REF!</definedName>
    <definedName name="__IntlFixup" hidden="1">TRUE</definedName>
    <definedName name="__INV1">#REF!</definedName>
    <definedName name="__INV2">#REF!</definedName>
    <definedName name="__jny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mm1">#REF!</definedName>
    <definedName name="__mmm89">#REF!</definedName>
    <definedName name="__NMG1">#REF!</definedName>
    <definedName name="__NON1">#REF!</definedName>
    <definedName name="__NON2">#REF!</definedName>
    <definedName name="__Ob1">#REF!</definedName>
    <definedName name="__OP1">#REF!</definedName>
    <definedName name="__OP2">#REF!</definedName>
    <definedName name="__PG1">#REF!</definedName>
    <definedName name="__PG3">#REF!</definedName>
    <definedName name="__PUB97">#REF!</definedName>
    <definedName name="__PUB98">#REF!</definedName>
    <definedName name="__PUB99">#REF!</definedName>
    <definedName name="__Q22000">#N/A</definedName>
    <definedName name="__Q32000">#N/A</definedName>
    <definedName name="__Q32001">#N/A</definedName>
    <definedName name="__qwe1">#REF!</definedName>
    <definedName name="__qwe123">#REF!</definedName>
    <definedName name="__qwe1237">#REF!</definedName>
    <definedName name="__qwe23">#REF!</definedName>
    <definedName name="__RCE98">#REF!</definedName>
    <definedName name="__RCE99">#REF!</definedName>
    <definedName name="__RD97">#REF!</definedName>
    <definedName name="__RD98">#REF!</definedName>
    <definedName name="__RD99">#REF!</definedName>
    <definedName name="__RDB2000">#REF!</definedName>
    <definedName name="__RDB2001">#REF!</definedName>
    <definedName name="__RNC97">#REF!</definedName>
    <definedName name="__RNC98">#REF!</definedName>
    <definedName name="__ROP97">#REF!</definedName>
    <definedName name="__ROP98">#REF!</definedName>
    <definedName name="__SP1">#REF!</definedName>
    <definedName name="__SP10">#REF!</definedName>
    <definedName name="__SP11">#REF!</definedName>
    <definedName name="__SP12">#REF!</definedName>
    <definedName name="__SP13">#REF!</definedName>
    <definedName name="__SP14">#REF!</definedName>
    <definedName name="__SP15">#REF!</definedName>
    <definedName name="__SP16">#REF!</definedName>
    <definedName name="__SP17">#REF!</definedName>
    <definedName name="__SP18">#REF!</definedName>
    <definedName name="__SP19">#REF!</definedName>
    <definedName name="__SP2">#REF!</definedName>
    <definedName name="__SP20">#REF!</definedName>
    <definedName name="__SP3">#REF!</definedName>
    <definedName name="__SP4">#REF!</definedName>
    <definedName name="__SP5">#REF!</definedName>
    <definedName name="__SP7">#REF!</definedName>
    <definedName name="__SP8">#REF!</definedName>
    <definedName name="__SP9">#REF!</definedName>
    <definedName name="__sta2" localSheetId="1">[1]!Combined.-1.12</definedName>
    <definedName name="__sta2" localSheetId="0">[1]!Combined.-1.12</definedName>
    <definedName name="__sta2">[1]!Combined.-1.12</definedName>
    <definedName name="__u1" hidden="1">{"Страница 1",#N/A,FALSE,"Модель Интенсивника";"Страница 2",#N/A,FALSE,"Модель Интенсивника";"Страница 3",#N/A,FALSE,"Модель Интенсивника"}</definedName>
    <definedName name="__u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u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u4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_u5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u6" hidden="1">{"Страница 1",#N/A,FALSE,"Модель Интенсивника";"Страница 3",#N/A,FALSE,"Модель Интенсивника"}</definedName>
    <definedName name="__u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u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u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usd300605">#REF!</definedName>
    <definedName name="__usd300905">#REF!</definedName>
    <definedName name="__usd301105">#REF!</definedName>
    <definedName name="__usd310805">#REF!</definedName>
    <definedName name="__usd311005">#REF!</definedName>
    <definedName name="__VOL97">#REF!</definedName>
    <definedName name="__VOL98">#REF!</definedName>
    <definedName name="__VOL99">#REF!</definedName>
    <definedName name="__wrn2" hidden="1">{"glc1",#N/A,FALSE,"GLC";"glc2",#N/A,FALSE,"GLC";"glc3",#N/A,FALSE,"GLC";"glc4",#N/A,FALSE,"GLC";"glc5",#N/A,FALSE,"GLC"}</definedName>
    <definedName name="__wrn2_1" hidden="1">{"glc1",#N/A,FALSE,"GLC";"glc2",#N/A,FALSE,"GLC";"glc3",#N/A,FALSE,"GLC";"glc4",#N/A,FALSE,"GLC";"glc5",#N/A,FALSE,"GLC"}</definedName>
    <definedName name="__wrn2_2" hidden="1">{"glc1",#N/A,FALSE,"GLC";"glc2",#N/A,FALSE,"GLC";"glc3",#N/A,FALSE,"GLC";"glc4",#N/A,FALSE,"GLC";"glc5",#N/A,FALSE,"GLC"}</definedName>
    <definedName name="__wrn2_3" hidden="1">{"glc1",#N/A,FALSE,"GLC";"glc2",#N/A,FALSE,"GLC";"glc3",#N/A,FALSE,"GLC";"glc4",#N/A,FALSE,"GLC";"glc5",#N/A,FALSE,"GLC"}</definedName>
    <definedName name="__wrn2_4" hidden="1">{"glc1",#N/A,FALSE,"GLC";"glc2",#N/A,FALSE,"GLC";"glc3",#N/A,FALSE,"GLC";"glc4",#N/A,FALSE,"GLC";"glc5",#N/A,FALSE,"GLC"}</definedName>
    <definedName name="__wrn2_5" hidden="1">{"glc1",#N/A,FALSE,"GLC";"glc2",#N/A,FALSE,"GLC";"glc3",#N/A,FALSE,"GLC";"glc4",#N/A,FALSE,"GLC";"glc5",#N/A,FALSE,"GLC"}</definedName>
    <definedName name="__wrn222" hidden="1">{"glc1",#N/A,FALSE,"GLC";"glc2",#N/A,FALSE,"GLC";"glc3",#N/A,FALSE,"GLC";"glc4",#N/A,FALSE,"GLC";"glc5",#N/A,FALSE,"GLC"}</definedName>
    <definedName name="__wrn222_1" hidden="1">{"glc1",#N/A,FALSE,"GLC";"glc2",#N/A,FALSE,"GLC";"glc3",#N/A,FALSE,"GLC";"glc4",#N/A,FALSE,"GLC";"glc5",#N/A,FALSE,"GLC"}</definedName>
    <definedName name="__wrn222_2" hidden="1">{"glc1",#N/A,FALSE,"GLC";"glc2",#N/A,FALSE,"GLC";"glc3",#N/A,FALSE,"GLC";"glc4",#N/A,FALSE,"GLC";"glc5",#N/A,FALSE,"GLC"}</definedName>
    <definedName name="__wrn222_3" hidden="1">{"glc1",#N/A,FALSE,"GLC";"glc2",#N/A,FALSE,"GLC";"glc3",#N/A,FALSE,"GLC";"glc4",#N/A,FALSE,"GLC";"glc5",#N/A,FALSE,"GLC"}</definedName>
    <definedName name="__wrn222_4" hidden="1">{"glc1",#N/A,FALSE,"GLC";"glc2",#N/A,FALSE,"GLC";"glc3",#N/A,FALSE,"GLC";"glc4",#N/A,FALSE,"GLC";"glc5",#N/A,FALSE,"GLC"}</definedName>
    <definedName name="__wrn222_5" hidden="1">{"glc1",#N/A,FALSE,"GLC";"glc2",#N/A,FALSE,"GLC";"glc3",#N/A,FALSE,"GLC";"glc4",#N/A,FALSE,"GLC";"glc5",#N/A,FALSE,"GLC"}</definedName>
    <definedName name="__xlfn.BAHTTEXT" hidden="1">#NAME?</definedName>
    <definedName name="__xlfn.RTD" hidden="1">#NAME?</definedName>
    <definedName name="__y6" hidden="1">{#N/A,#N/A,FALSE,"ORIX CSC"}</definedName>
    <definedName name="_0002" hidden="1">#REF!,#REF!,#REF!</definedName>
    <definedName name="_1.1_inv_celk">#N/A</definedName>
    <definedName name="_1.2_inv_do_1">#N/A</definedName>
    <definedName name="_1.3_inv_nad_1">#N/A</definedName>
    <definedName name="_1.4_inv_prinosy">#N/A</definedName>
    <definedName name="_1_______0bas">#N/A</definedName>
    <definedName name="_1___123Graph_ACHART_4" hidden="1">#N/A</definedName>
    <definedName name="_1__123Graph_ACHART_4" hidden="1">#REF!</definedName>
    <definedName name="_1_0bas">#N/A</definedName>
    <definedName name="_10_______W_0">#N/A</definedName>
    <definedName name="_10__123Graph_XCHART_3" hidden="1">#REF!</definedName>
    <definedName name="_101YANOVO_M">#REF!</definedName>
    <definedName name="_102_0SUMM">#REF!</definedName>
    <definedName name="_104YAOCTO_M">#REF!</definedName>
    <definedName name="_107YASEPO_M">#REF!</definedName>
    <definedName name="_10MAMAYO_M">#REF!</definedName>
    <definedName name="_11_______ÿ_0O">#N/A</definedName>
    <definedName name="_11__123Graph_XCHART_4" hidden="1">#REF!</definedName>
    <definedName name="_110YBAPRO_M">#REF!</definedName>
    <definedName name="_113YBAUGO_M">#REF!</definedName>
    <definedName name="_114_0SUMMARY_fRE">#REF!</definedName>
    <definedName name="_116YBDECO_M">#REF!</definedName>
    <definedName name="_119YBFEBO_M">#REF!</definedName>
    <definedName name="_11MADECO_M">#REF!</definedName>
    <definedName name="_11MAJANO_M">#REF!</definedName>
    <definedName name="_11MANOVO_M">#REF!</definedName>
    <definedName name="_12________0CC">#N/A</definedName>
    <definedName name="_12__123Graph_XCHART_4" hidden="1">#N/A</definedName>
    <definedName name="_122YBJANO_M">#REF!</definedName>
    <definedName name="_123Graph_XGraph4" hidden="1">#REF!</definedName>
    <definedName name="_125YBJULO_M">#REF!</definedName>
    <definedName name="_126_0targ">#REF!</definedName>
    <definedName name="_128YBJUNO_M">#REF!</definedName>
    <definedName name="_12MAOCTO_M">#REF!</definedName>
    <definedName name="_13______…_0">#N/A</definedName>
    <definedName name="_13_Z_ðéóøíï_ïô_ìåì_11D5_A6F7_00508B6540C5_.wvu.Rows" hidden="1">#N/A</definedName>
    <definedName name="_131YBMARO_M">#REF!</definedName>
    <definedName name="_134YBMAYO_M">#REF!</definedName>
    <definedName name="_137YBNOVO_M">#REF!</definedName>
    <definedName name="_138_0Unhide.Ra">#REF!</definedName>
    <definedName name="_13MAJULO_M">#REF!</definedName>
    <definedName name="_13MASEPO_M">#REF!</definedName>
    <definedName name="_14________0A">#N/A</definedName>
    <definedName name="_140YBOCTO_M">#REF!</definedName>
    <definedName name="_143YBSEPO_M">#REF!</definedName>
    <definedName name="_14MAFEBO_M">#REF!</definedName>
    <definedName name="_14MBAPRO_M">#REF!</definedName>
    <definedName name="_15________0FINANCING_REQUIREM">#N/A</definedName>
    <definedName name="_15__123Graph_XCHART_4" hidden="1">'[3]pasiva-skutečnost'!$A$35:$A$48</definedName>
    <definedName name="_15_0Depende">#REF!,#REF!,#REF!</definedName>
    <definedName name="_150_8_0R">#REF!</definedName>
    <definedName name="_15MAJUNO_M">#REF!</definedName>
    <definedName name="_15MBAUGO_M">#REF!</definedName>
    <definedName name="_16______5_0">#N/A</definedName>
    <definedName name="_16MBDECO_M">#REF!</definedName>
    <definedName name="_17______U_0">#N/A</definedName>
    <definedName name="_17MAJANO_M">#REF!</definedName>
    <definedName name="_17MAMARO_M">#REF!</definedName>
    <definedName name="_17MBFEBO_M">#REF!</definedName>
    <definedName name="_18______W_0">#N/A</definedName>
    <definedName name="_18MBJANO_M">#REF!</definedName>
    <definedName name="_19______ÿ_0O">#N/A</definedName>
    <definedName name="_19MAMAYO_M">#REF!</definedName>
    <definedName name="_19MBJULO_M">#REF!</definedName>
    <definedName name="_19Z_ðéóøíï_ïô_ìåì_11D5_A6F7_00508B6540C5_.wvu.Rows" hidden="1">#REF!</definedName>
    <definedName name="_1P">#REF!</definedName>
    <definedName name="_1Z_ðéóøíï_ïô_ìåì_11D5_A6F7_00508B6540C5_.wvu.Rows" hidden="1">#REF!</definedName>
    <definedName name="_2.1_vyroba_kc">#N/A</definedName>
    <definedName name="_2.1_vyroba_t">#N/A</definedName>
    <definedName name="_2.2_vstupy">#N/A</definedName>
    <definedName name="_2.3_odberatele">#N/A</definedName>
    <definedName name="_2________0bas">#N/A</definedName>
    <definedName name="_2___123Graph_XCHART_3" hidden="1">#N/A</definedName>
    <definedName name="_2__123Graph_ACHART_4" hidden="1">'[3]pasiva-skutečnost'!$C$35:$C$48</definedName>
    <definedName name="_2__123Graph_XCHART_3" hidden="1">#REF!</definedName>
    <definedName name="_2_0CC">#N/A</definedName>
    <definedName name="_20_______0CC">#N/A</definedName>
    <definedName name="_20MAJULO_M">#REF!</definedName>
    <definedName name="_20MBJUNO_M">#REF!</definedName>
    <definedName name="_20Z_ðéóøíï_ïô_ìåì_11D5_A6F7_00508B6540C5_.wvu.Rows" hidden="1">#REF!</definedName>
    <definedName name="_21_____…_0">#N/A</definedName>
    <definedName name="_21MANOVO_M">#REF!</definedName>
    <definedName name="_21MBMARO_M">#REF!</definedName>
    <definedName name="_22_______0A">#N/A</definedName>
    <definedName name="_22MBMAYO_M">#REF!</definedName>
    <definedName name="_23_______0FINANCING_REQUIREM">#N/A</definedName>
    <definedName name="_23MAJUNO_M">#REF!</definedName>
    <definedName name="_23MAOCTO_M">#REF!</definedName>
    <definedName name="_23MBNOVO_M">#REF!</definedName>
    <definedName name="_24_____5_0">#N/A</definedName>
    <definedName name="_24MBSEPO_M">#REF!</definedName>
    <definedName name="_25_____U_0">#N/A</definedName>
    <definedName name="_25_1">#REF!</definedName>
    <definedName name="_25MASEPO_M">#REF!</definedName>
    <definedName name="_25YAAPRO_M">#REF!</definedName>
    <definedName name="_26_____W_0">#N/A</definedName>
    <definedName name="_26MAMARO_M">#REF!</definedName>
    <definedName name="_26YAAUGO_M">#REF!</definedName>
    <definedName name="_27_____ÿ_0O">#N/A</definedName>
    <definedName name="_27MBAPRO_M">#REF!</definedName>
    <definedName name="_27YADECO_M">#REF!</definedName>
    <definedName name="_27Z_ðéóøíï_ïô_ìåì_11D5_A6F7_00508B6540C5_.wvu.Rows" hidden="1">#REF!</definedName>
    <definedName name="_28YAFEBO_M">#REF!</definedName>
    <definedName name="_29MAMAYO_M">#REF!</definedName>
    <definedName name="_29MBAUGO_M">#REF!</definedName>
    <definedName name="_29YAJANO_M">#REF!</definedName>
    <definedName name="_2MAAPRO_M">#REF!</definedName>
    <definedName name="_2P">#REF!</definedName>
    <definedName name="_3.1_prac_vydelek">#N/A</definedName>
    <definedName name="_3.2_BaOZ">#N/A</definedName>
    <definedName name="_3.3_vzdel_as">#N/A</definedName>
    <definedName name="_3.3_vzdel_vou">#N/A</definedName>
    <definedName name="_3_________0bas">#N/A</definedName>
    <definedName name="_3___123Graph_XCHART_4" hidden="1">#N/A</definedName>
    <definedName name="_3__123Graph_XCHART_4" hidden="1">#REF!</definedName>
    <definedName name="_3…_0">#N/A</definedName>
    <definedName name="_30_0All.Colu">#REF!</definedName>
    <definedName name="_30YAJULO_M">#REF!</definedName>
    <definedName name="_31MBDECO_M">#REF!</definedName>
    <definedName name="_31YAJUNO_M">#REF!</definedName>
    <definedName name="_32MANOVO_M">#REF!</definedName>
    <definedName name="_32YAMARO_M">#REF!</definedName>
    <definedName name="_33MBFEBO_M">#REF!</definedName>
    <definedName name="_33YAMAYO_M">#REF!</definedName>
    <definedName name="_340_RESULATDOS_FINANCEIROS">#REF!</definedName>
    <definedName name="_34YANOVO_M">#REF!</definedName>
    <definedName name="_35MAOCTO_M">#REF!</definedName>
    <definedName name="_35MBJANO_M">#REF!</definedName>
    <definedName name="_35YAOCTO_M">#REF!</definedName>
    <definedName name="_36YASEPO_M">#REF!</definedName>
    <definedName name="_37MBJULO_M">#REF!</definedName>
    <definedName name="_37YBAPRO_M">#REF!</definedName>
    <definedName name="_38MASEPO_M">#REF!</definedName>
    <definedName name="_38YBAUGO_M">#REF!</definedName>
    <definedName name="_39MBJUNO_M">#REF!</definedName>
    <definedName name="_39YBDECO_M">#REF!</definedName>
    <definedName name="_3MAAPRO_M">#REF!</definedName>
    <definedName name="_3MAAUGO_M">#REF!</definedName>
    <definedName name="_4.1_Výkaz_zisků_a_ztrát">#N/A</definedName>
    <definedName name="_4.10_dopl_udaje">#N/A</definedName>
    <definedName name="_4.12_pol_rozvahy">#N/A</definedName>
    <definedName name="_4.13_trendy">#N/A</definedName>
    <definedName name="_4.2_Rozvaha">#N/A</definedName>
    <definedName name="_4.3__Cash_flow">#N/A</definedName>
    <definedName name="_4.4__Plán_příjmů_a_výdajů">#N/A</definedName>
    <definedName name="_4.5_Daňová_povinnost">#N/A</definedName>
    <definedName name="_4.6_vnitro_98">#N/A</definedName>
    <definedName name="_4.6_vnitro_99">#N/A</definedName>
    <definedName name="_4.7_bilance">#N/A</definedName>
    <definedName name="_4.8_ukaz_as">#N/A</definedName>
    <definedName name="_4.8_ukaz_vou">#N/A</definedName>
    <definedName name="_4.9_rezervy">#N/A</definedName>
    <definedName name="_4_________0CC">#N/A</definedName>
    <definedName name="_4__123Graph_XCHART_3" hidden="1">'[3]pasiva-skutečnost'!$A$15:$A$25</definedName>
    <definedName name="_4_0A">#N/A</definedName>
    <definedName name="_40YBFEBO_M">#REF!</definedName>
    <definedName name="_41MBAPRO_M">#REF!</definedName>
    <definedName name="_41MBMARO_M">#REF!</definedName>
    <definedName name="_41YBJANO_M">#REF!</definedName>
    <definedName name="_42_0Interest.C">#REF!</definedName>
    <definedName name="_42YBJULO_M">#REF!</definedName>
    <definedName name="_43MBMAYO_M">#REF!</definedName>
    <definedName name="_43YBJUNO_M">#REF!</definedName>
    <definedName name="_44MBAUGO_M">#REF!</definedName>
    <definedName name="_44YBMARO_M">#REF!</definedName>
    <definedName name="_45MBNOVO_M">#REF!</definedName>
    <definedName name="_45YBMAYO_M">#REF!</definedName>
    <definedName name="_46YBNOVO_M">#REF!</definedName>
    <definedName name="_47MBDECO_M">#REF!</definedName>
    <definedName name="_47MBSEPO_M">#REF!</definedName>
    <definedName name="_47YBOCTO_M">#REF!</definedName>
    <definedName name="_48YBSEPO_M">#REF!</definedName>
    <definedName name="_49YAAPRO_M">#REF!</definedName>
    <definedName name="_49Z_ðéóøíï_ïô_ìåì_11D5_A6F7_00508B6540C5_.wvu.Rows" hidden="1">#N/A</definedName>
    <definedName name="_4MADECO_M">#REF!</definedName>
    <definedName name="_4Z_ðéóøíï_ïô_ìåì_11D5_A6F7_00508B6540C5_.wvu.Rows" hidden="1">#REF!</definedName>
    <definedName name="_5_______…_0">#N/A</definedName>
    <definedName name="_5__123Graph_ACHART_4" hidden="1">'[3]pasiva-skutečnost'!$C$35:$C$48</definedName>
    <definedName name="_5_0FINANCING_REQUIREM">#N/A</definedName>
    <definedName name="_5_cinnosti">#N/A</definedName>
    <definedName name="_50MBFEBO_M">#REF!</definedName>
    <definedName name="_51YAAUGO_M">#REF!</definedName>
    <definedName name="_53MBJANO_M">#REF!</definedName>
    <definedName name="_53YADECO_M">#REF!</definedName>
    <definedName name="_54_0Interest.Calc">#REF!</definedName>
    <definedName name="_55YAFEBO_M">#REF!</definedName>
    <definedName name="_56MBJULO_M">#REF!</definedName>
    <definedName name="_57YAJANO_M">#REF!</definedName>
    <definedName name="_59MBJUNO_M">#REF!</definedName>
    <definedName name="_59YAJULO_M">#REF!</definedName>
    <definedName name="_5MAAPRO_M">#REF!</definedName>
    <definedName name="_5MAAUGO_M">#REF!</definedName>
    <definedName name="_5MAFEBO_M">#REF!</definedName>
    <definedName name="_6.1_projekty">#N/A</definedName>
    <definedName name="_6_________0A">#N/A</definedName>
    <definedName name="_6__123Graph_ACHART_4" hidden="1">#N/A</definedName>
    <definedName name="_6__123Graph_XCHART_4" hidden="1">'[3]pasiva-skutečnost'!$A$35:$A$48</definedName>
    <definedName name="_6_5_0">#N/A</definedName>
    <definedName name="_60Z_ðéóøíï_ïô_ìåì_11D5_A6F7_00508B6540C5_.wvu.Rows" hidden="1">#REF!</definedName>
    <definedName name="_61YAJUNO_M">#REF!</definedName>
    <definedName name="_62MBMARO_M">#REF!</definedName>
    <definedName name="_63YAMARO_M">#REF!</definedName>
    <definedName name="_65MBMAYO_M">#REF!</definedName>
    <definedName name="_65YAMAYO_M">#REF!</definedName>
    <definedName name="_66_0R">#REF!</definedName>
    <definedName name="_67YANOVO_M">#REF!</definedName>
    <definedName name="_68MBNOVO_M">#REF!</definedName>
    <definedName name="_69YAOCTO_M">#REF!</definedName>
    <definedName name="_6MAJANO_M">#REF!</definedName>
    <definedName name="_7_________0FINANCING_REQUIREM">#N/A</definedName>
    <definedName name="_71MBSEPO_M">#REF!</definedName>
    <definedName name="_71YASEPO_M">#REF!</definedName>
    <definedName name="_73YBAPRO_M">#REF!</definedName>
    <definedName name="_74YAAPRO_M">#REF!</definedName>
    <definedName name="_75YBAUGO_M">#REF!</definedName>
    <definedName name="_77YAAUGO_M">#REF!</definedName>
    <definedName name="_77YBDECO_M">#REF!</definedName>
    <definedName name="_78_0R">#REF!</definedName>
    <definedName name="_79YBFEBO_M">#REF!</definedName>
    <definedName name="_7MADECO_M">#REF!</definedName>
    <definedName name="_7MAJULO_M">#REF!</definedName>
    <definedName name="_7U_0">#N/A</definedName>
    <definedName name="_7Z_ðéóøíï_ïô_ìåì_11D5_A6F7_00508B6540C5_.wvu.Rows" hidden="1">#REF!</definedName>
    <definedName name="_8_______5_0">#N/A</definedName>
    <definedName name="_80YADECO_M">#REF!</definedName>
    <definedName name="_81YBJANO_M">#REF!</definedName>
    <definedName name="_83YAFEBO_M">#REF!</definedName>
    <definedName name="_83YBJULO_M">#REF!</definedName>
    <definedName name="_85YBJUNO_M">#REF!</definedName>
    <definedName name="_86YAJANO_M">#REF!</definedName>
    <definedName name="_87YBMARO_M">#REF!</definedName>
    <definedName name="_89YAJULO_M">#REF!</definedName>
    <definedName name="_89YBMAYO_M">#REF!</definedName>
    <definedName name="_8MAAUGO_M">#REF!</definedName>
    <definedName name="_8MAJUNO_M">#REF!</definedName>
    <definedName name="_8W_0">#N/A</definedName>
    <definedName name="_9_______U_0">#N/A</definedName>
    <definedName name="_9__123Graph_ACHART_4" hidden="1">#REF!</definedName>
    <definedName name="_9__123Graph_XCHART_3" hidden="1">#N/A</definedName>
    <definedName name="_90_0Securit">#REF!</definedName>
    <definedName name="_91YBNOVO_M">#REF!</definedName>
    <definedName name="_92YAJUNO_M">#REF!</definedName>
    <definedName name="_93YBOCTO_M">#REF!</definedName>
    <definedName name="_95YAMARO_M">#REF!</definedName>
    <definedName name="_95YBSEPO_M">#REF!</definedName>
    <definedName name="_98YAMAYO_M">#REF!</definedName>
    <definedName name="_9MAFEBO_M">#REF!</definedName>
    <definedName name="_9MAMARO_M">#REF!</definedName>
    <definedName name="_9ÿ_0O">#N/A</definedName>
    <definedName name="_a02">#REF!</definedName>
    <definedName name="_A1">#REF!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A464000">#REF!</definedName>
    <definedName name="_a6" hidden="1">{#N/A,#N/A,FALSE,"DCF";#N/A,#N/A,FALSE,"WACC";#N/A,#N/A,FALSE,"Sales_EBIT";#N/A,#N/A,FALSE,"Capex_Depreciation";#N/A,#N/A,FALSE,"WC";#N/A,#N/A,FALSE,"Interest";#N/A,#N/A,FALSE,"Assumptions"}</definedName>
    <definedName name="_a7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a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a9" hidden="1">{#N/A,#N/A,TRUE,"Лист2"}</definedName>
    <definedName name="_abc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abc11" localSheetId="1">Scheduled_Payment+Extra_Payment</definedName>
    <definedName name="_abc11" localSheetId="0">Scheduled_Payment+Extra_Payment</definedName>
    <definedName name="_abc11">Scheduled_Payment+Extra_Payment</definedName>
    <definedName name="_adf1">'[4]Adf par resp'!$A$1:$Q$35</definedName>
    <definedName name="_ADF98">#REF!</definedName>
    <definedName name="_ADF99">'[5]AR2-F21'!$D$25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425000">#REF!</definedName>
    <definedName name="_Bal1">#REF!</definedName>
    <definedName name="_Bal2">#REF!</definedName>
    <definedName name="_BSN410">'[6]SUIVI EFFECTIFS'!#REF!</definedName>
    <definedName name="_BSN451">'[6]#¡REF'!#REF!</definedName>
    <definedName name="_BSN452">'[6]#¡REF'!#REF!</definedName>
    <definedName name="_BSN482">[6]EFFECT.!#REF!</definedName>
    <definedName name="_BSN49">'[6]SUIVI EFFECTIFS'!$B$1:$AC$20</definedName>
    <definedName name="_Bud3">#N/A</definedName>
    <definedName name="_bva1">#REF!</definedName>
    <definedName name="_bva2">#REF!</definedName>
    <definedName name="_bva3">#REF!</definedName>
    <definedName name="_CAN97">#REF!</definedName>
    <definedName name="_CAN98">#REF!</definedName>
    <definedName name="_CAN99">#REF!</definedName>
    <definedName name="_CFD97">#REF!</definedName>
    <definedName name="_CFD98">#REF!</definedName>
    <definedName name="_CFD99">#REF!</definedName>
    <definedName name="_CNP97">#REF!</definedName>
    <definedName name="_CNP98">#REF!</definedName>
    <definedName name="_CNP99">#REF!</definedName>
    <definedName name="_COB038">#REF!</definedName>
    <definedName name="_COB10">#REF!</definedName>
    <definedName name="_COB110">#REF!</definedName>
    <definedName name="_COB3">#REF!</definedName>
    <definedName name="_COB35">#REF!</definedName>
    <definedName name="_COB6">#REF!</definedName>
    <definedName name="_CP1">#N/A</definedName>
    <definedName name="_CP2">#N/A</definedName>
    <definedName name="_CUR1">#REF!</definedName>
    <definedName name="_CVA98">#REF!</definedName>
    <definedName name="_CVA99">#REF!</definedName>
    <definedName name="_CVD97">#REF!</definedName>
    <definedName name="_CVD98">#REF!</definedName>
    <definedName name="_CVD99">#REF!</definedName>
    <definedName name="_CVM97">#REF!</definedName>
    <definedName name="_CVM98">#REF!</definedName>
    <definedName name="_CVM99">#REF!</definedName>
    <definedName name="_DAT1">#N/A</definedName>
    <definedName name="_DAT10">#N/A</definedName>
    <definedName name="_DAT11">#N/A</definedName>
    <definedName name="_DAT12">#N/A</definedName>
    <definedName name="_DAT2">#N/A</definedName>
    <definedName name="_DAT3">#N/A</definedName>
    <definedName name="_DAT4">#N/A</definedName>
    <definedName name="_DAT5">#N/A</definedName>
    <definedName name="_DAT6">#N/A</definedName>
    <definedName name="_DAT7">#N/A</definedName>
    <definedName name="_DAT8">#N/A</definedName>
    <definedName name="_DAT9">#N/A</definedName>
    <definedName name="_DCF1">{#N/A,#N/A,FALSE,"DCF Summary";#N/A,#N/A,FALSE,"Casema";#N/A,#N/A,FALSE,"Casema NoTel";#N/A,#N/A,FALSE,"UK";#N/A,#N/A,FALSE,"RCF";#N/A,#N/A,FALSE,"Intercable CZ";#N/A,#N/A,FALSE,"Interkabel P"}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S1">#REF!</definedName>
    <definedName name="_DDS2">#REF!</definedName>
    <definedName name="_DDS3">#REF!</definedName>
    <definedName name="_def1999">#REF!</definedName>
    <definedName name="_def2000г">#REF!</definedName>
    <definedName name="_def2001г">#REF!</definedName>
    <definedName name="_def2002г">#REF!</definedName>
    <definedName name="_enr1">#REF!</definedName>
    <definedName name="_eur300605">#REF!</definedName>
    <definedName name="_eur300905">#REF!</definedName>
    <definedName name="_eur301105">#REF!</definedName>
    <definedName name="_eur310805">#REF!</definedName>
    <definedName name="_eur311005">#REF!</definedName>
    <definedName name="_EXP1">#REF!</definedName>
    <definedName name="_EXP2">#REF!</definedName>
    <definedName name="_EXP3">#REF!</definedName>
    <definedName name="_F12">#N/A</definedName>
    <definedName name="_F13">#N/A</definedName>
    <definedName name="_F14">#N/A</definedName>
    <definedName name="_F15">#N/A</definedName>
    <definedName name="_F16">#N/A</definedName>
    <definedName name="_F17">#N/A</definedName>
    <definedName name="_F18">#N/A</definedName>
    <definedName name="_F19">#N/A</definedName>
    <definedName name="_F20">#N/A</definedName>
    <definedName name="_F21">#N/A</definedName>
    <definedName name="_F22">#N/A</definedName>
    <definedName name="_F23">#N/A</definedName>
    <definedName name="_FDV97">#REF!</definedName>
    <definedName name="_FDV98">#REF!</definedName>
    <definedName name="_FDV99">#REF!</definedName>
    <definedName name="_Fill" hidden="1">#REF!</definedName>
    <definedName name="_xlnm._FilterDatabase" localSheetId="1" hidden="1">'ნმ 2024'!$A$9:$BR$175</definedName>
    <definedName name="_xlnm._FilterDatabase" localSheetId="0" hidden="1">'შწკპ 2024'!$A$18:$BD$127</definedName>
    <definedName name="_xlnm._FilterDatabase" hidden="1">#REF!</definedName>
    <definedName name="_filterDatabaseActual" hidden="1">'[7]Gen Data'!$A$1:$B$309</definedName>
    <definedName name="_FOT1">'[8]ФОТ по месяцам'!$D$5:$D$41</definedName>
    <definedName name="_FSS97">#REF!</definedName>
    <definedName name="_FSS98">#REF!</definedName>
    <definedName name="_FSS99">#REF!</definedName>
    <definedName name="_gf2">#REF!</definedName>
    <definedName name="_hip1">[6]Tons!#REF!</definedName>
    <definedName name="_hip2">[6]Tons!#REF!</definedName>
    <definedName name="_hip3">[6]Tons!#REF!</definedName>
    <definedName name="_hip4">[6]Tons!#REF!</definedName>
    <definedName name="_HLN101">#N/A</definedName>
    <definedName name="_IKL10">#REF!</definedName>
    <definedName name="_IKL110">#REF!</definedName>
    <definedName name="_IKL3">#REF!</definedName>
    <definedName name="_IKL35">#REF!</definedName>
    <definedName name="_IKL6">#REF!</definedName>
    <definedName name="_inf2000">#REF!</definedName>
    <definedName name="_inf2001">#REF!</definedName>
    <definedName name="_inf2002">#REF!</definedName>
    <definedName name="_inf2003">#REF!</definedName>
    <definedName name="_inf2004">#REF!</definedName>
    <definedName name="_inf2005">#REF!</definedName>
    <definedName name="_inf2006">#REF!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INT1">#REF!</definedName>
    <definedName name="_INV1">#REF!</definedName>
    <definedName name="_INV2">#REF!</definedName>
    <definedName name="_jny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Key1" hidden="1">'[6]#¡REF'!$A$2</definedName>
    <definedName name="_LEP038">#REF!</definedName>
    <definedName name="_LEP10">#REF!</definedName>
    <definedName name="_LEP110">#REF!</definedName>
    <definedName name="_LEP3">#REF!</definedName>
    <definedName name="_LEP35">#REF!</definedName>
    <definedName name="_LEP6">#REF!</definedName>
    <definedName name="_MK244">#N/A</definedName>
    <definedName name="_mm1">#REF!</definedName>
    <definedName name="_mmm89">#REF!</definedName>
    <definedName name="_MOV1">[9]А5!$C$5:$C$13</definedName>
    <definedName name="_MOV6">[10]А5!$C$116:$C$134</definedName>
    <definedName name="_MOV7">[9]А5!$C$17:$C$27</definedName>
    <definedName name="_NMG1">#REF!</definedName>
    <definedName name="_NMG2" localSheetId="1">[11]!Возврат</definedName>
    <definedName name="_NMG2" localSheetId="0">[11]!Возврат</definedName>
    <definedName name="_NMG2">[11]!Возврат</definedName>
    <definedName name="_NON1">#REF!</definedName>
    <definedName name="_NON2">#REF!</definedName>
    <definedName name="_Ob1">#REF!</definedName>
    <definedName name="_OP1">#REF!</definedName>
    <definedName name="_OP2">#REF!</definedName>
    <definedName name="_OPN10">#REF!</definedName>
    <definedName name="_OPN110">#REF!</definedName>
    <definedName name="_OPN3">#REF!</definedName>
    <definedName name="_OPN35">#REF!</definedName>
    <definedName name="_OPN6">#REF!</definedName>
    <definedName name="_Order1" hidden="1">255</definedName>
    <definedName name="_Order2" hidden="1">255</definedName>
    <definedName name="_PFY1">#REF!</definedName>
    <definedName name="_PFY2">#REF!</definedName>
    <definedName name="_PG1">#REF!</definedName>
    <definedName name="_pg2">#N/A</definedName>
    <definedName name="_PG3">#REF!</definedName>
    <definedName name="_pipe">[12]Закупки!$AB:$AB</definedName>
    <definedName name="_pp1">#N/A</definedName>
    <definedName name="_price">[12]Закупки!$G$4:$G$6649</definedName>
    <definedName name="_priceSTZ">[12]Закупки!$K:$K</definedName>
    <definedName name="_PUB97">#REF!</definedName>
    <definedName name="_PUB98">#REF!</definedName>
    <definedName name="_PUB99">#REF!</definedName>
    <definedName name="_Q22000">#N/A</definedName>
    <definedName name="_Q32000">#N/A</definedName>
    <definedName name="_Q32001">#N/A</definedName>
    <definedName name="_qwe1">#REF!</definedName>
    <definedName name="_qwe123">#REF!</definedName>
    <definedName name="_qwe1237">#REF!</definedName>
    <definedName name="_qwe23">#REF!</definedName>
    <definedName name="_RCE98">#REF!</definedName>
    <definedName name="_RCE99">#REF!</definedName>
    <definedName name="_RD97">#REF!</definedName>
    <definedName name="_RD98">#REF!</definedName>
    <definedName name="_RD99">#REF!</definedName>
    <definedName name="_RDB2000">#REF!</definedName>
    <definedName name="_RDB2001">#REF!</definedName>
    <definedName name="_Regression_Int">1</definedName>
    <definedName name="_Regression_Out" hidden="1">#N/A</definedName>
    <definedName name="_Regression_X" hidden="1">#N/A</definedName>
    <definedName name="_Regression_Y" hidden="1">#N/A</definedName>
    <definedName name="_RNC97">#REF!</definedName>
    <definedName name="_RNC98">#REF!</definedName>
    <definedName name="_RNC99">'[5]AR1-F20'!$E$33</definedName>
    <definedName name="_ROP97">#REF!</definedName>
    <definedName name="_ROP98">#REF!</definedName>
    <definedName name="_ROP99">'[5]AR1-F20'!$E$26</definedName>
    <definedName name="_RV10">#REF!</definedName>
    <definedName name="_RV110">#REF!</definedName>
    <definedName name="_RV3">#REF!</definedName>
    <definedName name="_RV35">#REF!</definedName>
    <definedName name="_RV6">#REF!</definedName>
    <definedName name="_s45">#REF!</definedName>
    <definedName name="_size">[12]Закупки!$D$4:$D$5801</definedName>
    <definedName name="_Sort" hidden="1">'[6]#¡REF'!$A$2:$F$2</definedName>
    <definedName name="_SP1">#REF!</definedName>
    <definedName name="_SP10">#REF!</definedName>
    <definedName name="_SP11">#REF!</definedName>
    <definedName name="_SP12">#REF!</definedName>
    <definedName name="_SP13">#REF!</definedName>
    <definedName name="_SP14">#REF!</definedName>
    <definedName name="_SP15">#REF!</definedName>
    <definedName name="_SP16">#REF!</definedName>
    <definedName name="_SP17">#REF!</definedName>
    <definedName name="_SP18">#REF!</definedName>
    <definedName name="_SP19">#REF!</definedName>
    <definedName name="_SP2">#REF!</definedName>
    <definedName name="_SP20">#REF!</definedName>
    <definedName name="_SP3">#REF!</definedName>
    <definedName name="_SP4">#REF!</definedName>
    <definedName name="_SP5">#REF!</definedName>
    <definedName name="_SP7">#REF!</definedName>
    <definedName name="_SP8">#REF!</definedName>
    <definedName name="_SP9">#REF!</definedName>
    <definedName name="_sta2" localSheetId="1">[13]!Combined.-1.12</definedName>
    <definedName name="_sta2" localSheetId="0">[13]!Combined.-1.12</definedName>
    <definedName name="_sta2">[13]!Combined.-1.12</definedName>
    <definedName name="_sta3" localSheetId="1">[1]!Combined.-1.12</definedName>
    <definedName name="_sta3" localSheetId="0">[1]!Combined.-1.12</definedName>
    <definedName name="_sta3">[1]!Combined.-1.12</definedName>
    <definedName name="_steel">[12]Закупки!$C$4:$C$5160</definedName>
    <definedName name="_Tel1">#REF!</definedName>
    <definedName name="_TH10">#REF!</definedName>
    <definedName name="_TH110">#REF!</definedName>
    <definedName name="_TH3">#REF!</definedName>
    <definedName name="_TH35">#REF!</definedName>
    <definedName name="_TH6">#REF!</definedName>
    <definedName name="_TIT2">[6]tit!$A$1:$AC$29</definedName>
    <definedName name="_TKZ10">#REF!</definedName>
    <definedName name="_TKZ110">#REF!</definedName>
    <definedName name="_TKZ3">#REF!</definedName>
    <definedName name="_TKZ35">#REF!</definedName>
    <definedName name="_TKZ6">#REF!</definedName>
    <definedName name="_Toc381353238">#REF!</definedName>
    <definedName name="_ton">[12]Закупки!$F$4:$F$5076</definedName>
    <definedName name="_tra1">[6]Tons!#REF!</definedName>
    <definedName name="_tra2">[6]Tons!#REF!</definedName>
    <definedName name="_tra3">[6]Tons!#REF!</definedName>
    <definedName name="_tra4">[6]Tons!#REF!</definedName>
    <definedName name="_TT038">#REF!</definedName>
    <definedName name="_TT10">#REF!</definedName>
    <definedName name="_TT110">#REF!</definedName>
    <definedName name="_TT3">#REF!</definedName>
    <definedName name="_TT35">#REF!</definedName>
    <definedName name="_TT6">#REF!</definedName>
    <definedName name="_TXX10">#REF!</definedName>
    <definedName name="_TXX110">#REF!</definedName>
    <definedName name="_TXX3">#REF!</definedName>
    <definedName name="_TXX35">#REF!</definedName>
    <definedName name="_TXX6">#REF!</definedName>
    <definedName name="_TY">[12]Закупки!$H:$H</definedName>
    <definedName name="_u1" hidden="1">{#N/A,#N/A,TRUE,"Лист1";#N/A,#N/A,TRUE,"Лист2";#N/A,#N/A,TRUE,"Лист3"}</definedName>
    <definedName name="_u1_1" hidden="1">{#N/A,#N/A,TRUE,"Лист1";#N/A,#N/A,TRUE,"Лист2";#N/A,#N/A,TRUE,"Лист3"}</definedName>
    <definedName name="_u1_2" hidden="1">{#N/A,#N/A,TRUE,"Лист1";#N/A,#N/A,TRUE,"Лист2";#N/A,#N/A,TRUE,"Лист3"}</definedName>
    <definedName name="_u1_3" hidden="1">{#N/A,#N/A,TRUE,"Лист1";#N/A,#N/A,TRUE,"Лист2";#N/A,#N/A,TRUE,"Лист3"}</definedName>
    <definedName name="_u1_4" hidden="1">{#N/A,#N/A,TRUE,"Лист1";#N/A,#N/A,TRUE,"Лист2";#N/A,#N/A,TRUE,"Лист3"}</definedName>
    <definedName name="_u1_5" hidden="1">{#N/A,#N/A,TRUE,"Лист1";#N/A,#N/A,TRUE,"Лист2";#N/A,#N/A,TRUE,"Лист3"}</definedName>
    <definedName name="_u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u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u4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u5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u6" hidden="1">{"Страница 1",#N/A,FALSE,"Модель Интенсивника";"Страница 3",#N/A,FALSE,"Модель Интенсивника"}</definedName>
    <definedName name="_u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u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u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usd300605">#REF!</definedName>
    <definedName name="_usd300905">#REF!</definedName>
    <definedName name="_usd301105">#REF!</definedName>
    <definedName name="_usd310805">#REF!</definedName>
    <definedName name="_usd311005">#REF!</definedName>
    <definedName name="_VOL97">#REF!</definedName>
    <definedName name="_VOL98">#REF!</definedName>
    <definedName name="_VOL99">#REF!</definedName>
    <definedName name="_wrn1" hidden="1">{#N/A,#N/A,TRUE,"Лист1";#N/A,#N/A,TRUE,"Лист2";#N/A,#N/A,TRUE,"Лист3"}</definedName>
    <definedName name="_wrn1_1" hidden="1">{#N/A,#N/A,TRUE,"Лист1";#N/A,#N/A,TRUE,"Лист2";#N/A,#N/A,TRUE,"Лист3"}</definedName>
    <definedName name="_wrn1_2" hidden="1">{#N/A,#N/A,TRUE,"Лист1";#N/A,#N/A,TRUE,"Лист2";#N/A,#N/A,TRUE,"Лист3"}</definedName>
    <definedName name="_wrn1_3" hidden="1">{#N/A,#N/A,TRUE,"Лист1";#N/A,#N/A,TRUE,"Лист2";#N/A,#N/A,TRUE,"Лист3"}</definedName>
    <definedName name="_wrn1_4" hidden="1">{#N/A,#N/A,TRUE,"Лист1";#N/A,#N/A,TRUE,"Лист2";#N/A,#N/A,TRUE,"Лист3"}</definedName>
    <definedName name="_wrn1_5" hidden="1">{#N/A,#N/A,TRUE,"Лист1";#N/A,#N/A,TRUE,"Лист2";#N/A,#N/A,TRUE,"Лист3"}</definedName>
    <definedName name="_wrn2" hidden="1">{"glc1",#N/A,FALSE,"GLC";"glc2",#N/A,FALSE,"GLC";"glc3",#N/A,FALSE,"GLC";"glc4",#N/A,FALSE,"GLC";"glc5",#N/A,FALSE,"GLC"}</definedName>
    <definedName name="_wrn2_1" hidden="1">{"glc1",#N/A,FALSE,"GLC";"glc2",#N/A,FALSE,"GLC";"glc3",#N/A,FALSE,"GLC";"glc4",#N/A,FALSE,"GLC";"glc5",#N/A,FALSE,"GLC"}</definedName>
    <definedName name="_wrn2_2" hidden="1">{"glc1",#N/A,FALSE,"GLC";"glc2",#N/A,FALSE,"GLC";"glc3",#N/A,FALSE,"GLC";"glc4",#N/A,FALSE,"GLC";"glc5",#N/A,FALSE,"GLC"}</definedName>
    <definedName name="_wrn2_3" hidden="1">{"glc1",#N/A,FALSE,"GLC";"glc2",#N/A,FALSE,"GLC";"glc3",#N/A,FALSE,"GLC";"glc4",#N/A,FALSE,"GLC";"glc5",#N/A,FALSE,"GLC"}</definedName>
    <definedName name="_wrn2_4" hidden="1">{"glc1",#N/A,FALSE,"GLC";"glc2",#N/A,FALSE,"GLC";"glc3",#N/A,FALSE,"GLC";"glc4",#N/A,FALSE,"GLC";"glc5",#N/A,FALSE,"GLC"}</definedName>
    <definedName name="_wrn2_5" hidden="1">{"glc1",#N/A,FALSE,"GLC";"glc2",#N/A,FALSE,"GLC";"glc3",#N/A,FALSE,"GLC";"glc4",#N/A,FALSE,"GLC";"glc5",#N/A,FALSE,"GLC"}</definedName>
    <definedName name="_wrn222" hidden="1">{"glc1",#N/A,FALSE,"GLC";"glc2",#N/A,FALSE,"GLC";"glc3",#N/A,FALSE,"GLC";"glc4",#N/A,FALSE,"GLC";"glc5",#N/A,FALSE,"GLC"}</definedName>
    <definedName name="_wrn222_1" hidden="1">{"glc1",#N/A,FALSE,"GLC";"glc2",#N/A,FALSE,"GLC";"glc3",#N/A,FALSE,"GLC";"glc4",#N/A,FALSE,"GLC";"glc5",#N/A,FALSE,"GLC"}</definedName>
    <definedName name="_wrn222_2" hidden="1">{"glc1",#N/A,FALSE,"GLC";"glc2",#N/A,FALSE,"GLC";"glc3",#N/A,FALSE,"GLC";"glc4",#N/A,FALSE,"GLC";"glc5",#N/A,FALSE,"GLC"}</definedName>
    <definedName name="_wrn222_3" hidden="1">{"glc1",#N/A,FALSE,"GLC";"glc2",#N/A,FALSE,"GLC";"glc3",#N/A,FALSE,"GLC";"glc4",#N/A,FALSE,"GLC";"glc5",#N/A,FALSE,"GLC"}</definedName>
    <definedName name="_wrn222_4" hidden="1">{"glc1",#N/A,FALSE,"GLC";"glc2",#N/A,FALSE,"GLC";"glc3",#N/A,FALSE,"GLC";"glc4",#N/A,FALSE,"GLC";"glc5",#N/A,FALSE,"GLC"}</definedName>
    <definedName name="_wrn222_5" hidden="1">{"glc1",#N/A,FALSE,"GLC";"glc2",#N/A,FALSE,"GLC";"glc3",#N/A,FALSE,"GLC";"glc4",#N/A,FALSE,"GLC";"glc5",#N/A,FALSE,"GLC"}</definedName>
    <definedName name="_y6" hidden="1">{#N/A,#N/A,FALSE,"ORIX CSC"}</definedName>
    <definedName name="_л4604">[14]киев!#REF!</definedName>
    <definedName name="_содержание">#REF!</definedName>
    <definedName name="_ыый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a" hidden="1">{#N/A,#N/A,FALSE,"Aging Summary";#N/A,#N/A,FALSE,"Ratio Analysis";#N/A,#N/A,FALSE,"Test 120 Day Accts";#N/A,#N/A,FALSE,"Tickmarks"}</definedName>
    <definedName name="á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A_impresión_IM">'[6]SUIVI EFFECTIFS'!$B$1:$AC$20</definedName>
    <definedName name="a0">#REF!</definedName>
    <definedName name="a02new">#REF!</definedName>
    <definedName name="a04t">#REF!</definedName>
    <definedName name="a1_">#REF!</definedName>
    <definedName name="a2_">#REF!</definedName>
    <definedName name="a2_2">#REF!</definedName>
    <definedName name="a2_2new">#REF!</definedName>
    <definedName name="a3_">#REF!</definedName>
    <definedName name="a4_">#REF!</definedName>
    <definedName name="a4_2">#REF!</definedName>
    <definedName name="a4_2new">#REF!</definedName>
    <definedName name="a5_">#REF!</definedName>
    <definedName name="a5_2">#REF!</definedName>
    <definedName name="a5_2new">#REF!</definedName>
    <definedName name="A81A">'[6]#¡REF'!#REF!</definedName>
    <definedName name="A81B">'[6]#¡REF'!#REF!</definedName>
    <definedName name="aa" hidden="1">{#N/A,#N/A,FALSE,"Aging Summary";#N/A,#N/A,FALSE,"Ratio Analysis";#N/A,#N/A,FALSE,"Test 120 Day Accts";#N/A,#N/A,FALSE,"Tickmarks"}</definedName>
    <definedName name="aa_1" hidden="1">{#N/A,#N/A,FALSE,"Aging Summary";#N/A,#N/A,FALSE,"Ratio Analysis";#N/A,#N/A,FALSE,"Test 120 Day Accts";#N/A,#N/A,FALSE,"Tickmarks"}</definedName>
    <definedName name="aa_2" hidden="1">{#N/A,#N/A,FALSE,"Aging Summary";#N/A,#N/A,FALSE,"Ratio Analysis";#N/A,#N/A,FALSE,"Test 120 Day Accts";#N/A,#N/A,FALSE,"Tickmarks"}</definedName>
    <definedName name="aa_3" hidden="1">{#N/A,#N/A,FALSE,"Aging Summary";#N/A,#N/A,FALSE,"Ratio Analysis";#N/A,#N/A,FALSE,"Test 120 Day Accts";#N/A,#N/A,FALSE,"Tickmarks"}</definedName>
    <definedName name="aa_4" hidden="1">{#N/A,#N/A,FALSE,"Aging Summary";#N/A,#N/A,FALSE,"Ratio Analysis";#N/A,#N/A,FALSE,"Test 120 Day Accts";#N/A,#N/A,FALSE,"Tickmarks"}</definedName>
    <definedName name="aa_5" hidden="1">{#N/A,#N/A,FALSE,"Aging Summary";#N/A,#N/A,FALSE,"Ratio Analysis";#N/A,#N/A,FALSE,"Test 120 Day Accts";#N/A,#N/A,FALSE,"Tickmarks"}</definedName>
    <definedName name="aaa" hidden="1">{#N/A,#N/A,FALSE,"Aging Summary";#N/A,#N/A,FALSE,"Ratio Analysis";#N/A,#N/A,FALSE,"Test 120 Day Accts";#N/A,#N/A,FALSE,"Tickmarks"}</definedName>
    <definedName name="aaa_1" hidden="1">{#N/A,#N/A,FALSE,"Aging Summary";#N/A,#N/A,FALSE,"Ratio Analysis";#N/A,#N/A,FALSE,"Test 120 Day Accts";#N/A,#N/A,FALSE,"Tickmarks"}</definedName>
    <definedName name="aaa_2" hidden="1">{#N/A,#N/A,FALSE,"Aging Summary";#N/A,#N/A,FALSE,"Ratio Analysis";#N/A,#N/A,FALSE,"Test 120 Day Accts";#N/A,#N/A,FALSE,"Tickmarks"}</definedName>
    <definedName name="aaa_3" hidden="1">{#N/A,#N/A,FALSE,"Aging Summary";#N/A,#N/A,FALSE,"Ratio Analysis";#N/A,#N/A,FALSE,"Test 120 Day Accts";#N/A,#N/A,FALSE,"Tickmarks"}</definedName>
    <definedName name="aaa_4" hidden="1">{#N/A,#N/A,FALSE,"Aging Summary";#N/A,#N/A,FALSE,"Ratio Analysis";#N/A,#N/A,FALSE,"Test 120 Day Accts";#N/A,#N/A,FALSE,"Tickmarks"}</definedName>
    <definedName name="aaa_5" hidden="1">{#N/A,#N/A,FALSE,"Aging Summary";#N/A,#N/A,FALSE,"Ratio Analysis";#N/A,#N/A,FALSE,"Test 120 Day Accts";#N/A,#N/A,FALSE,"Tickmarks"}</definedName>
    <definedName name="AAA_DOCTOPS" hidden="1">"AAA_SET"</definedName>
    <definedName name="AAA_duser" hidden="1">"OFF"</definedName>
    <definedName name="aaa0" hidden="1">{#N/A,#N/A,FALSE,"Aging Summary";#N/A,#N/A,FALSE,"Ratio Analysis";#N/A,#N/A,FALSE,"Test 120 Day Accts";#N/A,#N/A,FALSE,"Tickmarks"}</definedName>
    <definedName name="aaa0_1" hidden="1">{#N/A,#N/A,FALSE,"Aging Summary";#N/A,#N/A,FALSE,"Ratio Analysis";#N/A,#N/A,FALSE,"Test 120 Day Accts";#N/A,#N/A,FALSE,"Tickmarks"}</definedName>
    <definedName name="aaa0_2" hidden="1">{#N/A,#N/A,FALSE,"Aging Summary";#N/A,#N/A,FALSE,"Ratio Analysis";#N/A,#N/A,FALSE,"Test 120 Day Accts";#N/A,#N/A,FALSE,"Tickmarks"}</definedName>
    <definedName name="aaa0_3" hidden="1">{#N/A,#N/A,FALSE,"Aging Summary";#N/A,#N/A,FALSE,"Ratio Analysis";#N/A,#N/A,FALSE,"Test 120 Day Accts";#N/A,#N/A,FALSE,"Tickmarks"}</definedName>
    <definedName name="aaa0_4" hidden="1">{#N/A,#N/A,FALSE,"Aging Summary";#N/A,#N/A,FALSE,"Ratio Analysis";#N/A,#N/A,FALSE,"Test 120 Day Accts";#N/A,#N/A,FALSE,"Tickmarks"}</definedName>
    <definedName name="aaa0_5" hidden="1">{#N/A,#N/A,FALSE,"Aging Summary";#N/A,#N/A,FALSE,"Ratio Analysis";#N/A,#N/A,FALSE,"Test 120 Day Accts";#N/A,#N/A,FALSE,"Tickmarks"}</definedName>
    <definedName name="aaaaa">#N/A</definedName>
    <definedName name="aaaaaaaaaaa">#N/A</definedName>
    <definedName name="aaaaaaaaaaa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aaaaaaaaaaaa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aaabbb" localSheetId="1">Scheduled_Payment+Extra_Payment</definedName>
    <definedName name="aaabbb" localSheetId="0">Scheduled_Payment+Extra_Payment</definedName>
    <definedName name="aaabbb">Scheduled_Payment+Extra_Payment</definedName>
    <definedName name="AAB_Addin5" hidden="1">"AAB_Description for addin 5,Description for addin 5,Description for addin 5,Description for addin 5,Description for addin 5,Description for addin 5"</definedName>
    <definedName name="aad">#N/A</definedName>
    <definedName name="ab">'[15]Продажи реальные и прогноз 20 л'!$E$47</definedName>
    <definedName name="ab_kategoria">[16]instruqcia!$D$5:$D$9</definedName>
    <definedName name="abc" hidden="1">{#N/A,#N/A,FALSE,"Aging Summary";#N/A,#N/A,FALSE,"Ratio Analysis";#N/A,#N/A,FALSE,"Test 120 Day Accts";#N/A,#N/A,FALSE,"Tickmarks"}</definedName>
    <definedName name="abc_1" hidden="1">{#N/A,#N/A,FALSE,"Aging Summary";#N/A,#N/A,FALSE,"Ratio Analysis";#N/A,#N/A,FALSE,"Test 120 Day Accts";#N/A,#N/A,FALSE,"Tickmarks"}</definedName>
    <definedName name="abc_2" hidden="1">{#N/A,#N/A,FALSE,"Aging Summary";#N/A,#N/A,FALSE,"Ratio Analysis";#N/A,#N/A,FALSE,"Test 120 Day Accts";#N/A,#N/A,FALSE,"Tickmarks"}</definedName>
    <definedName name="abc_3" hidden="1">{#N/A,#N/A,FALSE,"Aging Summary";#N/A,#N/A,FALSE,"Ratio Analysis";#N/A,#N/A,FALSE,"Test 120 Day Accts";#N/A,#N/A,FALSE,"Tickmarks"}</definedName>
    <definedName name="abc_4" hidden="1">{#N/A,#N/A,FALSE,"Aging Summary";#N/A,#N/A,FALSE,"Ratio Analysis";#N/A,#N/A,FALSE,"Test 120 Day Accts";#N/A,#N/A,FALSE,"Tickmarks"}</definedName>
    <definedName name="abc_5" hidden="1">{#N/A,#N/A,FALSE,"Aging Summary";#N/A,#N/A,FALSE,"Ratio Analysis";#N/A,#N/A,FALSE,"Test 120 Day Accts";#N/A,#N/A,FALSE,"Tickmarks"}</definedName>
    <definedName name="abcd">#REF!</definedName>
    <definedName name="AbilityToPayCalc">#N/A</definedName>
    <definedName name="Access_Плательщики">#REF!</definedName>
    <definedName name="AccessDatabase" hidden="1">"C:\Мои документы\НоваяОборотка.mdb"</definedName>
    <definedName name="AccruedIntCopy">#REF!</definedName>
    <definedName name="AccruedIntSet">#REF!</definedName>
    <definedName name="ACFI97">#REF!</definedName>
    <definedName name="ACFI98">#REF!</definedName>
    <definedName name="ACFI99">#REF!</definedName>
    <definedName name="ACFIB2000">#REF!</definedName>
    <definedName name="ACFIB2001">#REF!</definedName>
    <definedName name="ACQUIS">#REF!</definedName>
    <definedName name="ACTAPRFEE">#REF!</definedName>
    <definedName name="ACTAPRINT">#REF!</definedName>
    <definedName name="ACTAUGFEE">#REF!</definedName>
    <definedName name="ACTAUGINT">#REF!</definedName>
    <definedName name="ACTDECFEE">#REF!</definedName>
    <definedName name="ACTDECINT">#REF!</definedName>
    <definedName name="ACTFEBFEE">#REF!</definedName>
    <definedName name="ACTFEBINT">#REF!</definedName>
    <definedName name="ACTIV1">#REF!</definedName>
    <definedName name="ACTIV2">#REF!</definedName>
    <definedName name="ACTIV3">#REF!</definedName>
    <definedName name="ACTIV4">#REF!</definedName>
    <definedName name="ACTIV5">#REF!</definedName>
    <definedName name="ACTIV6">#REF!</definedName>
    <definedName name="ACTIV7">#REF!</definedName>
    <definedName name="ACTIV8">#REF!</definedName>
    <definedName name="ACTIV9">#REF!</definedName>
    <definedName name="ACTIVE_LEASE">#REF!</definedName>
    <definedName name="ACTIVE_SELL2">#REF!</definedName>
    <definedName name="ACTIVE_SELL3">#REF!</definedName>
    <definedName name="ACTJANFEE">#REF!</definedName>
    <definedName name="ACTJANINT">#REF!</definedName>
    <definedName name="ACTJULFEE">#REF!</definedName>
    <definedName name="ACTJULINT">#REF!</definedName>
    <definedName name="ACTJUNFEE">#REF!</definedName>
    <definedName name="ACTJUNINT">#REF!</definedName>
    <definedName name="ACTMARFEE">#REF!</definedName>
    <definedName name="ACTMARINT">#REF!</definedName>
    <definedName name="ACTMAYFEE">#REF!</definedName>
    <definedName name="ACTMAYINT">#REF!</definedName>
    <definedName name="ACTNOVFEE">#REF!</definedName>
    <definedName name="ACTNOVINT">#REF!</definedName>
    <definedName name="ACTOCTFEE">#REF!</definedName>
    <definedName name="ACTOCTINT">#REF!</definedName>
    <definedName name="ACTSEPFEE">#REF!</definedName>
    <definedName name="ACTSEPINT">#REF!</definedName>
    <definedName name="Actuality">#N/A</definedName>
    <definedName name="ActualPE">'[17]Dairy Precedents'!#REF!</definedName>
    <definedName name="ACTUV">#REF!</definedName>
    <definedName name="ACUBIDAAP">#REF!</definedName>
    <definedName name="ACUBIDAPRES">#REF!</definedName>
    <definedName name="ACUBIDAREAL">#REF!</definedName>
    <definedName name="ACUCREMAP">#REF!</definedName>
    <definedName name="ACUCREMPRES">#REF!</definedName>
    <definedName name="ACUCREMREAL">#REF!</definedName>
    <definedName name="ACUDAFRAP">#REF!</definedName>
    <definedName name="ACUDAFRPRES">#REF!</definedName>
    <definedName name="ACUDAFRREAL">#REF!</definedName>
    <definedName name="ACUDANYAP">#REF!</definedName>
    <definedName name="ACUDANYPAP">#REF!</definedName>
    <definedName name="ACUDANYPPRES">#REF!</definedName>
    <definedName name="ACUDANYPREAL">#REF!</definedName>
    <definedName name="ACUDANYPRES">#REF!</definedName>
    <definedName name="ACUDANYREAL">#REF!</definedName>
    <definedName name="ACUDES1KAP">#REF!</definedName>
    <definedName name="ACUDES1KPRES">#REF!</definedName>
    <definedName name="ACUDES1KREAL">#REF!</definedName>
    <definedName name="ACUDES250AP">#REF!</definedName>
    <definedName name="ACUDES250PRES">#REF!</definedName>
    <definedName name="ACUDES250REAL">#REF!</definedName>
    <definedName name="ACUDIVAP">#REF!</definedName>
    <definedName name="ACUDIVPRES">#REF!</definedName>
    <definedName name="ACUDIVREAL">#REF!</definedName>
    <definedName name="ACUDUPAP">#REF!</definedName>
    <definedName name="ACUDUPPRES">#REF!</definedName>
    <definedName name="ACUDUPREAL">#REF!</definedName>
    <definedName name="ACUENEAP">#REF!</definedName>
    <definedName name="ACUENEPRES">#REF!</definedName>
    <definedName name="ACUENEREAL">#REF!</definedName>
    <definedName name="ACUFRUMEX180AP">#REF!</definedName>
    <definedName name="ACUFRUMEX180PRES">#REF!</definedName>
    <definedName name="ACUFRUMEX180REAL">#REF!</definedName>
    <definedName name="ACUFRUMEXAP">#REF!</definedName>
    <definedName name="ACUFRUMEXPRES">#REF!</definedName>
    <definedName name="ACUFRUMEXREAL">#REF!</definedName>
    <definedName name="ACUFRUTAP">#REF!</definedName>
    <definedName name="ACUFRUTPRES">#REF!</definedName>
    <definedName name="ACUFRUTREAL">#REF!</definedName>
    <definedName name="ACUJUNAP">#REF!</definedName>
    <definedName name="ACUJUNPRES">#REF!</definedName>
    <definedName name="ACUJUNREAL">#REF!</definedName>
    <definedName name="ACULAAP">#REF!</definedName>
    <definedName name="ACULAPRES">#REF!</definedName>
    <definedName name="ACULAREAL">#REF!</definedName>
    <definedName name="ACUMPAP">#REF!</definedName>
    <definedName name="ACUMPPRES">#REF!</definedName>
    <definedName name="ACUMPREAL">#REF!</definedName>
    <definedName name="ACUNATAP">#REF!</definedName>
    <definedName name="ACUNATPRES">#REF!</definedName>
    <definedName name="ACUNATREAL">#REF!</definedName>
    <definedName name="ACUNPIAP">#REF!</definedName>
    <definedName name="ACUNPIPRES">#REF!</definedName>
    <definedName name="ACUNPIREAL">#REF!</definedName>
    <definedName name="ACUQUEBAP">#REF!</definedName>
    <definedName name="ACUQUEBPRES">#REF!</definedName>
    <definedName name="ACUQUEBREAL">#REF!</definedName>
    <definedName name="ACUQUEFAP">#REF!</definedName>
    <definedName name="ACUQUEFPRES">#REF!</definedName>
    <definedName name="ACUQUEFREAL">#REF!</definedName>
    <definedName name="ACURMAP">#REF!</definedName>
    <definedName name="ACURMPRES">#REF!</definedName>
    <definedName name="ACURMREAL">#REF!</definedName>
    <definedName name="ACUSPRAP">#REF!</definedName>
    <definedName name="ACUSPRPRES">#REF!</definedName>
    <definedName name="ACUSPRREAL">#REF!</definedName>
    <definedName name="ACUTOTVOLAP">#REF!</definedName>
    <definedName name="ACUTOTVOLPRES">#REF!</definedName>
    <definedName name="ACUTOTVOLREAL">#REF!</definedName>
    <definedName name="addSPP">#REF!</definedName>
    <definedName name="adf">#REF!</definedName>
    <definedName name="ADFB2000">'[5]AR2-F21'!$E$25</definedName>
    <definedName name="ADFB2001">'[5]AR2-F21'!$F$25</definedName>
    <definedName name="ADFCAN">'[4]Adf par resp'!$A$1:$X$35</definedName>
    <definedName name="aditional_wp">#REF!</definedName>
    <definedName name="aditional_yp">#REF!</definedName>
    <definedName name="ADJCOLUMN2">[18]Adjustments!$A$5:$A$70</definedName>
    <definedName name="ADJUSTER2">[18]Adjustments!$A$1:$BB$4</definedName>
    <definedName name="ADJUSTS2">[18]Adjustments!$B$5:$BB$75</definedName>
    <definedName name="adm">#REF!</definedName>
    <definedName name="ADV">#REF!</definedName>
    <definedName name="ADV_EQ">#REF!</definedName>
    <definedName name="ADV_EXP">#REF!</definedName>
    <definedName name="ADV_FA1">#REF!</definedName>
    <definedName name="ADV_FA2">#REF!</definedName>
    <definedName name="ADV_INT">#REF!</definedName>
    <definedName name="ADV_RENT">#REF!</definedName>
    <definedName name="ADV_SREC">#REF!</definedName>
    <definedName name="ADV_TAX">#REF!</definedName>
    <definedName name="ADV_TRADE">#REF!</definedName>
    <definedName name="advertaxrate">[19]Справочно!#REF!</definedName>
    <definedName name="aggg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Agr_temp" hidden="1">{"Supporting Schedules",#N/A,FALSE,"Results"}</definedName>
    <definedName name="Agr_temp_1" hidden="1">{"Supporting Schedules",#N/A,FALSE,"Results"}</definedName>
    <definedName name="Agr_temp_1_1" hidden="1">{"Supporting Schedules",#N/A,FALSE,"Results"}</definedName>
    <definedName name="Agr_temp_1_2" hidden="1">{"Supporting Schedules",#N/A,FALSE,"Results"}</definedName>
    <definedName name="Agr_temp_1_3" hidden="1">{"Supporting Schedules",#N/A,FALSE,"Results"}</definedName>
    <definedName name="Agr_temp_1_4" hidden="1">{"Supporting Schedules",#N/A,FALSE,"Results"}</definedName>
    <definedName name="Agr_temp_1_5" hidden="1">{"Supporting Schedules",#N/A,FALSE,"Results"}</definedName>
    <definedName name="Agr_temp_2" hidden="1">{"Supporting Schedules",#N/A,FALSE,"Results"}</definedName>
    <definedName name="Agr_temp_3" hidden="1">{"Supporting Schedules",#N/A,FALSE,"Results"}</definedName>
    <definedName name="Agr_temp_4" hidden="1">{"Supporting Schedules",#N/A,FALSE,"Results"}</definedName>
    <definedName name="Agr_temp_5" hidden="1">{"Supporting Schedules",#N/A,FALSE,"Results"}</definedName>
    <definedName name="AgreementRate">[20]Total!$D$2</definedName>
    <definedName name="Aircool">#N/A</definedName>
    <definedName name="aj">#REF!</definedName>
    <definedName name="AJI">'[6]#¡REF'!$BU$47</definedName>
    <definedName name="AJL">'[6]#¡REF'!$BU$48</definedName>
    <definedName name="AJQ">'[6]#¡REF'!$BU$50</definedName>
    <definedName name="AJS">'[6]#¡REF'!$BU$49</definedName>
    <definedName name="AJUSTES">#REF!</definedName>
    <definedName name="AktPer">#REF!</definedName>
    <definedName name="al">'[21]0_33'!$E$43</definedName>
    <definedName name="Al_пр_тонн">#N/A</definedName>
    <definedName name="Al_тонн">#N/A</definedName>
    <definedName name="Alaprill_Alapress">#REF!,#REF!,#REF!,#REF!,#REF!,#REF!,#REF!</definedName>
    <definedName name="Align">#REF!</definedName>
    <definedName name="ALL">#REF!</definedName>
    <definedName name="Allemagne">#REF!</definedName>
    <definedName name="Alt">'[22]Кл предприятий'!$A:$B</definedName>
    <definedName name="alumina_mt">#N/A</definedName>
    <definedName name="alumina_price">#N/A</definedName>
    <definedName name="AmoncostofSales">[19]Справочно!$B$18</definedName>
    <definedName name="AmonGA">[19]Справочно!$B$20</definedName>
    <definedName name="AmonLeasedEquip">[19]Справочно!$B$21</definedName>
    <definedName name="AmonSD">[19]Справочно!$B$19</definedName>
    <definedName name="Amount">#REF!</definedName>
    <definedName name="ana">#N/A</definedName>
    <definedName name="anag">#REF!</definedName>
    <definedName name="Analyse_26">#REF!</definedName>
    <definedName name="ANLAGE_III">[23]Anlagevermögen!$A$1:$Z$29</definedName>
    <definedName name="Annee">[24]PARAMETRES!$F$12</definedName>
    <definedName name="Année">[25]PARAMETRES!$E$12</definedName>
    <definedName name="Annual_Sales_Volumes">'[26]Resource Sheet'!$D$19:$AA$24</definedName>
    <definedName name="AÑOENCURSO">#REF!</definedName>
    <definedName name="AÑOPASADO">#REF!</definedName>
    <definedName name="anscount" hidden="1">1</definedName>
    <definedName name="APPR">#REF!</definedName>
    <definedName name="APPR_OS">[27]А3!$B$11:$B$15</definedName>
    <definedName name="APPR1">#REF!</definedName>
    <definedName name="APPR2">#REF!</definedName>
    <definedName name="apr" hidden="1">{"'РП (2)'!$A$5:$S$150"}</definedName>
    <definedName name="Apr_02">#REF!</definedName>
    <definedName name="Apr_03">'[28]Total 03-04'!#REF!</definedName>
    <definedName name="Apr_04">'[28]Total 03-04'!#REF!</definedName>
    <definedName name="apr_1" hidden="1">{"'РП (2)'!$A$5:$S$150"}</definedName>
    <definedName name="apr_2" hidden="1">{"'РП (2)'!$A$5:$S$150"}</definedName>
    <definedName name="apr_3" hidden="1">{"'РП (2)'!$A$5:$S$150"}</definedName>
    <definedName name="apr_4" hidden="1">{"'РП (2)'!$A$5:$S$150"}</definedName>
    <definedName name="apr_5" hidden="1">{"'РП (2)'!$A$5:$S$150"}</definedName>
    <definedName name="aq" hidden="1">'[3]pasiva-skutečnost'!$C$35:$C$48</definedName>
    <definedName name="AR">#REF!</definedName>
    <definedName name="AR_2">#REF!</definedName>
    <definedName name="ARPA_ce">#REF!</definedName>
    <definedName name="ARPA_e">#REF!</definedName>
    <definedName name="ARPA_nc">#REF!</definedName>
    <definedName name="ARPA_ne">#REF!</definedName>
    <definedName name="ARPA_npv">#REF!</definedName>
    <definedName name="ARPA_nw">#REF!</definedName>
    <definedName name="ARPA_sc">#REF!</definedName>
    <definedName name="ARPA_se">#REF!</definedName>
    <definedName name="ARPA_sf">#REF!</definedName>
    <definedName name="ARPA_sw">#REF!</definedName>
    <definedName name="arpu">'[29]Input-Moscow'!#REF!</definedName>
    <definedName name="as">#REF!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 hidden="1">{"'РП (2)'!$A$5:$S$150"}</definedName>
    <definedName name="asdf" hidden="1">#REF!</definedName>
    <definedName name="asdfasdf" hidden="1">#REF!</definedName>
    <definedName name="asdfg" hidden="1">{"'РП (2)'!$A$5:$S$150"}</definedName>
    <definedName name="asdfg_1" hidden="1">{"'РП (2)'!$A$5:$S$150"}</definedName>
    <definedName name="asdfg_2" hidden="1">{"'РП (2)'!$A$5:$S$150"}</definedName>
    <definedName name="asdfg_3" hidden="1">{"'РП (2)'!$A$5:$S$150"}</definedName>
    <definedName name="asdfg_4" hidden="1">{"'РП (2)'!$A$5:$S$150"}</definedName>
    <definedName name="asdfg_5" hidden="1">{"'РП (2)'!$A$5:$S$150"}</definedName>
    <definedName name="asdfgh" hidden="1">{"'РП (2)'!$A$5:$S$150"}</definedName>
    <definedName name="asdfgh_1" hidden="1">{"'РП (2)'!$A$5:$S$150"}</definedName>
    <definedName name="asdfgh_2" hidden="1">{"'РП (2)'!$A$5:$S$150"}</definedName>
    <definedName name="asdfgh_3" hidden="1">{"'РП (2)'!$A$5:$S$150"}</definedName>
    <definedName name="asdfgh_4" hidden="1">{"'РП (2)'!$A$5:$S$150"}</definedName>
    <definedName name="asdfgh_5" hidden="1">{"'РП (2)'!$A$5:$S$150"}</definedName>
    <definedName name="asdfs" hidden="1">{"'РП (2)'!$A$5:$S$150"}</definedName>
    <definedName name="asdfs_1" hidden="1">{"'РП (2)'!$A$5:$S$150"}</definedName>
    <definedName name="asdfs_2" hidden="1">{"'РП (2)'!$A$5:$S$150"}</definedName>
    <definedName name="asdfs_3" hidden="1">{"'РП (2)'!$A$5:$S$150"}</definedName>
    <definedName name="asdfs_4" hidden="1">{"'РП (2)'!$A$5:$S$150"}</definedName>
    <definedName name="asdfs_5" hidden="1">{"'РП (2)'!$A$5:$S$150"}</definedName>
    <definedName name="ASSDISP">#REF!</definedName>
    <definedName name="ASSETDISP">#REF!</definedName>
    <definedName name="ASSETS">#REF!</definedName>
    <definedName name="aswer1">#REF!</definedName>
    <definedName name="AUDIT">#REF!</definedName>
    <definedName name="Aug_02">#REF!</definedName>
    <definedName name="Aug_03">'[28]Total 03-04'!#REF!</definedName>
    <definedName name="Aug_04">'[28]Total 03-04'!#REF!</definedName>
    <definedName name="Auxiliary_1">#REF!</definedName>
    <definedName name="Auxiliary_2">#REF!</definedName>
    <definedName name="Auxiliary_3">#REF!</definedName>
    <definedName name="Auxiliary_materials">#REF!</definedName>
    <definedName name="Auxiliary_materials1">#REF!</definedName>
    <definedName name="AvgPrice">IF(ISERROR(#REF!/#REF!),0,#REF!/#REF!)</definedName>
    <definedName name="AvgPriceDiff">IF(ISERR((#REF!-#REF!)/#REF!),,(#REF!-#REF!)/#REF!)</definedName>
    <definedName name="ayy">#REF!</definedName>
    <definedName name="b" hidden="1">{#N/A,#N/A,FALSE,"Aging Summary";#N/A,#N/A,FALSE,"Ratio Analysis";#N/A,#N/A,FALSE,"Test 120 Day Accts";#N/A,#N/A,FALSE,"Tickmarks"}</definedName>
    <definedName name="b1_">#REF!</definedName>
    <definedName name="b1_2">#REF!</definedName>
    <definedName name="b1_2new">#REF!</definedName>
    <definedName name="b2_">#REF!</definedName>
    <definedName name="b3_">#REF!</definedName>
    <definedName name="b4_">#REF!</definedName>
    <definedName name="b5_">#REF!</definedName>
    <definedName name="baddebt">#REF!</definedName>
    <definedName name="balance" localSheetId="1">[30]!balance</definedName>
    <definedName name="balance" localSheetId="0">[30]!balance</definedName>
    <definedName name="balance">[30]!balance</definedName>
    <definedName name="balance2q">#REF!</definedName>
    <definedName name="balance6m">#REF!</definedName>
    <definedName name="Bank">#REF!</definedName>
    <definedName name="BANK_CASH">#REF!</definedName>
    <definedName name="Base_OptClick">#N/A</definedName>
    <definedName name="BaseYear">{#NAME?}</definedName>
    <definedName name="bb" hidden="1">{#N/A,#N/A,FALSE,"Aging Summary";#N/A,#N/A,FALSE,"Ratio Analysis";#N/A,#N/A,FALSE,"Test 120 Day Accts";#N/A,#N/A,FALSE,"Tickmarks"}</definedName>
    <definedName name="bb_1" hidden="1">{#N/A,#N/A,FALSE,"Aging Summary";#N/A,#N/A,FALSE,"Ratio Analysis";#N/A,#N/A,FALSE,"Test 120 Day Accts";#N/A,#N/A,FALSE,"Tickmarks"}</definedName>
    <definedName name="bb_2" hidden="1">{#N/A,#N/A,FALSE,"Aging Summary";#N/A,#N/A,FALSE,"Ratio Analysis";#N/A,#N/A,FALSE,"Test 120 Day Accts";#N/A,#N/A,FALSE,"Tickmarks"}</definedName>
    <definedName name="bb_3" hidden="1">{#N/A,#N/A,FALSE,"Aging Summary";#N/A,#N/A,FALSE,"Ratio Analysis";#N/A,#N/A,FALSE,"Test 120 Day Accts";#N/A,#N/A,FALSE,"Tickmarks"}</definedName>
    <definedName name="bb_4" hidden="1">{#N/A,#N/A,FALSE,"Aging Summary";#N/A,#N/A,FALSE,"Ratio Analysis";#N/A,#N/A,FALSE,"Test 120 Day Accts";#N/A,#N/A,FALSE,"Tickmarks"}</definedName>
    <definedName name="bb_5" hidden="1">{#N/A,#N/A,FALSE,"Aging Summary";#N/A,#N/A,FALSE,"Ratio Analysis";#N/A,#N/A,FALSE,"Test 120 Day Accts";#N/A,#N/A,FALSE,"Tickmarks"}</definedName>
    <definedName name="bbb" hidden="1">{#N/A,#N/A,FALSE,"Aging Summary";#N/A,#N/A,FALSE,"Ratio Analysis";#N/A,#N/A,FALSE,"Test 120 Day Accts";#N/A,#N/A,FALSE,"Tickmarks"}</definedName>
    <definedName name="bbb_1" hidden="1">{#N/A,#N/A,FALSE,"Aging Summary";#N/A,#N/A,FALSE,"Ratio Analysis";#N/A,#N/A,FALSE,"Test 120 Day Accts";#N/A,#N/A,FALSE,"Tickmarks"}</definedName>
    <definedName name="bbb_2" hidden="1">{#N/A,#N/A,FALSE,"Aging Summary";#N/A,#N/A,FALSE,"Ratio Analysis";#N/A,#N/A,FALSE,"Test 120 Day Accts";#N/A,#N/A,FALSE,"Tickmarks"}</definedName>
    <definedName name="bbb_3" hidden="1">{#N/A,#N/A,FALSE,"Aging Summary";#N/A,#N/A,FALSE,"Ratio Analysis";#N/A,#N/A,FALSE,"Test 120 Day Accts";#N/A,#N/A,FALSE,"Tickmarks"}</definedName>
    <definedName name="bbb_4" hidden="1">{#N/A,#N/A,FALSE,"Aging Summary";#N/A,#N/A,FALSE,"Ratio Analysis";#N/A,#N/A,FALSE,"Test 120 Day Accts";#N/A,#N/A,FALSE,"Tickmarks"}</definedName>
    <definedName name="bbb_5" hidden="1">{#N/A,#N/A,FALSE,"Aging Summary";#N/A,#N/A,FALSE,"Ratio Analysis";#N/A,#N/A,FALSE,"Test 120 Day Accts";#N/A,#N/A,FALSE,"Tickmarks"}</definedName>
    <definedName name="BBC">#N/A</definedName>
    <definedName name="bdds_month_fact">#N/A</definedName>
    <definedName name="bdds_month_plan">#N/A</definedName>
    <definedName name="Beg_Bal">#REF!</definedName>
    <definedName name="BETA">#REF!</definedName>
    <definedName name="BG_Del" hidden="1">15</definedName>
    <definedName name="BG_Ins" hidden="1">4</definedName>
    <definedName name="BG_Mod" hidden="1">6</definedName>
    <definedName name="BIDAAP">#REF!</definedName>
    <definedName name="BIDAPRES">#REF!</definedName>
    <definedName name="BIDAREAL">#REF!</definedName>
    <definedName name="bl">'[21]0_33'!$F$43</definedName>
    <definedName name="BLPH1" hidden="1">[31]GLC_ratios_Jun!$D$15</definedName>
    <definedName name="BLPH10" hidden="1">#N/A</definedName>
    <definedName name="BLPH11" hidden="1">#N/A</definedName>
    <definedName name="BLPH12" hidden="1">#N/A</definedName>
    <definedName name="BLPH13">#N/A</definedName>
    <definedName name="BLPH14">#N/A</definedName>
    <definedName name="BLPH15">#N/A</definedName>
    <definedName name="BLPH16">#N/A</definedName>
    <definedName name="BLPH17" hidden="1">#N/A</definedName>
    <definedName name="BLPH18" hidden="1">#N/A</definedName>
    <definedName name="BLPH19" hidden="1">#N/A</definedName>
    <definedName name="BLPH2" hidden="1">[31]GLC_ratios_Jun!$Z$15</definedName>
    <definedName name="BLPH3" hidden="1">#N/A</definedName>
    <definedName name="BLPH4" hidden="1">#N/A</definedName>
    <definedName name="BLPH5" hidden="1">#N/A</definedName>
    <definedName name="BLPH6" hidden="1">#N/A</definedName>
    <definedName name="BLPH7" hidden="1">#N/A</definedName>
    <definedName name="BLPH8" hidden="1">#N/A</definedName>
    <definedName name="BLPH9" hidden="1">#N/A</definedName>
    <definedName name="bn" hidden="1">#REF!</definedName>
    <definedName name="BO">'[32]CP Bridge'!$G$28</definedName>
    <definedName name="BOTMHR01">#N/A</definedName>
    <definedName name="BOY">#REF!</definedName>
    <definedName name="Branch">#REF!</definedName>
    <definedName name="BREWMHR01">#N/A</definedName>
    <definedName name="BREWMHRLE">#N/A</definedName>
    <definedName name="BREWVOL01">#N/A</definedName>
    <definedName name="BREWVOLLE">#N/A</definedName>
    <definedName name="BS_AR">#REF!</definedName>
    <definedName name="BS_Cash">#REF!</definedName>
    <definedName name="BS_CL">#REF!</definedName>
    <definedName name="BS_Deferred_Taxes">#N/A</definedName>
    <definedName name="BS_Equity">#N/A</definedName>
    <definedName name="BS_Intangibles">#N/A</definedName>
    <definedName name="BS_Inventory">#N/A</definedName>
    <definedName name="BS_Investments">#N/A</definedName>
    <definedName name="BS_Minority">#N/A</definedName>
    <definedName name="BS_Other_CA">#N/A</definedName>
    <definedName name="BS_Other_LTAssets">#N/A</definedName>
    <definedName name="BS_Other_LTLiabilities">#N/A</definedName>
    <definedName name="BS_PPE">#N/A</definedName>
    <definedName name="BS_Provisions">#N/A</definedName>
    <definedName name="BS_Revolver">#N/A</definedName>
    <definedName name="BS_Straight_Debt">#N/A</definedName>
    <definedName name="BS_Straight_Preferred">#N/A</definedName>
    <definedName name="BShares">#N/A</definedName>
    <definedName name="BSN4A1">'[6]#¡REF'!#REF!</definedName>
    <definedName name="BSN4A2">'[6]#¡REF'!#REF!</definedName>
    <definedName name="BSN4A3">'[6]#¡REF'!#REF!</definedName>
    <definedName name="BSN52A">'[6]#¡REF'!#REF!</definedName>
    <definedName name="BTC">'[28]Total 03-04'!#REF!</definedName>
    <definedName name="BU_obj">OFFSET(#REF!,0,0,COUNTA(#REF!),1)</definedName>
    <definedName name="BU_obj2">OFFSET(#REF!,0,0,COUNTA(#REF!),1)</definedName>
    <definedName name="BU1CELL">#REF!</definedName>
    <definedName name="BU2CELL">#REF!</definedName>
    <definedName name="BUD">#REF!</definedName>
    <definedName name="BUDAPRFEE">#REF!</definedName>
    <definedName name="BUDAPRINT">#REF!</definedName>
    <definedName name="BUDAUGFEE">#REF!</definedName>
    <definedName name="BUDAUGINT">#REF!</definedName>
    <definedName name="BUDDECFEE">#REF!</definedName>
    <definedName name="BUDDECINT">#REF!</definedName>
    <definedName name="BUDFEBFEE">#REF!</definedName>
    <definedName name="BUDFEBINT">#REF!</definedName>
    <definedName name="budget">#REF!</definedName>
    <definedName name="Budget_ID">#N/A</definedName>
    <definedName name="Budget_share">#REF!</definedName>
    <definedName name="BudgetA">[24]PARAMETRES!$N$2:$N$7</definedName>
    <definedName name="BudgetAAF">[24]PARAMETRES!$S$2:$S$7</definedName>
    <definedName name="BudgetAAFQ1">[33]PARAMETRES!$O$2:$O$7</definedName>
    <definedName name="BudgetAAFQ2">[33]PARAMETRES!$P$2:$P$7</definedName>
    <definedName name="BudgetAAFQ3">[33]PARAMETRES!$Q$2:$Q$7</definedName>
    <definedName name="BudgetAAFQ4">[33]PARAMETRES!$R$2:$R$7</definedName>
    <definedName name="BudgetAQ1">[33]PARAMETRES!$J$2:$J$7</definedName>
    <definedName name="BudgetAQ2">[33]PARAMETRES!$K$2:$K$7</definedName>
    <definedName name="BudgetAQ3">[33]PARAMETRES!$L$2:$L$7</definedName>
    <definedName name="BudgetAQ4">[33]PARAMETRES!$M$2:$M$7</definedName>
    <definedName name="BudgetMEMP">[34]Paramètres!$A$29:$A$35</definedName>
    <definedName name="BudgetMP">[34]Paramètres!$B$2:$B$8</definedName>
    <definedName name="BUDJANFEE">#REF!</definedName>
    <definedName name="BUDJANINT">#REF!</definedName>
    <definedName name="BUDJULFEE">#REF!</definedName>
    <definedName name="BUDJULINT">#REF!</definedName>
    <definedName name="BUDJUNFEE">#REF!</definedName>
    <definedName name="BUDJUNINT">#REF!</definedName>
    <definedName name="BUDMARFEE">#REF!</definedName>
    <definedName name="BUDMARINT">#REF!</definedName>
    <definedName name="BUDMAYFEE">#REF!</definedName>
    <definedName name="BUDMAYINT">#REF!</definedName>
    <definedName name="BUDNOVFEE">#REF!</definedName>
    <definedName name="BUDNOVINT">#REF!</definedName>
    <definedName name="BUDOCTFEE">#REF!</definedName>
    <definedName name="BUDOCTINT">#REF!</definedName>
    <definedName name="BUDSEPFEE">#REF!</definedName>
    <definedName name="BUDSEPINT">#REF!</definedName>
    <definedName name="BuiltIn_Print_Area">#REF!</definedName>
    <definedName name="BuiltIn_Print_Area___0">#REF!</definedName>
    <definedName name="Business_Plan">#REF!,#REF!</definedName>
    <definedName name="Business_Plan_Inputs">#REF!</definedName>
    <definedName name="Button_1">"НоваяОборотка_Лист1_Таблица"</definedName>
    <definedName name="Button_67">"X2001_PROJECT_N_1_DailySch_List"</definedName>
    <definedName name="Button_7">"Предприятия_СУЭК_Лист1_Таблица"</definedName>
    <definedName name="BY">#REF!</definedName>
    <definedName name="BY9m">#REF!</definedName>
    <definedName name="byProjectName">#REF!</definedName>
    <definedName name="C.G.97">#REF!</definedName>
    <definedName name="C.G.98">#REF!</definedName>
    <definedName name="C.G.99">#REF!</definedName>
    <definedName name="C.G.B2000">#REF!</definedName>
    <definedName name="C.G.B2001">#REF!</definedName>
    <definedName name="C.I.97">#REF!</definedName>
    <definedName name="C.I.98">#REF!</definedName>
    <definedName name="C.I.99">#REF!</definedName>
    <definedName name="C.I.B2000">#REF!</definedName>
    <definedName name="C.I.B2001">#REF!</definedName>
    <definedName name="C_356_2_6">#REF!</definedName>
    <definedName name="c_dateswitch">#N/A</definedName>
    <definedName name="C_G_97">#REF!</definedName>
    <definedName name="C_G_98">#REF!</definedName>
    <definedName name="C_G_99">#REF!</definedName>
    <definedName name="C_G_B2000">#REF!</definedName>
    <definedName name="C_G_B2001">#REF!</definedName>
    <definedName name="C_I_97">#REF!</definedName>
    <definedName name="C_I_98">#REF!</definedName>
    <definedName name="C_I_99">#REF!</definedName>
    <definedName name="C_I_B2000">#REF!</definedName>
    <definedName name="C_I_B2001">#REF!</definedName>
    <definedName name="c_pageswitch">#N/A</definedName>
    <definedName name="c_pathswitch">#N/A</definedName>
    <definedName name="c_proj_switch">#N/A</definedName>
    <definedName name="c_SSBswitch">#N/A</definedName>
    <definedName name="ca">#REF!</definedName>
    <definedName name="CalcMethod">#N/A</definedName>
    <definedName name="CalendarEPS3">#REF!</definedName>
    <definedName name="CAMBIO">'[6]#¡REF'!$F$2</definedName>
    <definedName name="câmbio">'[6]CAB 1998'!#REF!</definedName>
    <definedName name="CAN2AAP">#REF!</definedName>
    <definedName name="CAN3AAP">#REF!</definedName>
    <definedName name="CANAAP">#REF!</definedName>
    <definedName name="CANADATE">#REF!</definedName>
    <definedName name="CANADATE___0">#REF!</definedName>
    <definedName name="CANB2000">#REF!</definedName>
    <definedName name="CANB2001">#REF!</definedName>
    <definedName name="CANBA">#REF!</definedName>
    <definedName name="CANBAAF">#REF!</definedName>
    <definedName name="CANN97">#REF!</definedName>
    <definedName name="CANN98">#REF!</definedName>
    <definedName name="CANN99">#REF!</definedName>
    <definedName name="CANNB2000">#REF!</definedName>
    <definedName name="CANNB2001">#REF!</definedName>
    <definedName name="canvass">#REF!</definedName>
    <definedName name="canvass_schedule">#REF!</definedName>
    <definedName name="Cap_Price_Free">#REF!</definedName>
    <definedName name="Cap_Price_Reg">#REF!</definedName>
    <definedName name="CapEx" hidden="1">{"Valuation_Common",#N/A,FALSE,"Valuation"}</definedName>
    <definedName name="CapEx_1" hidden="1">{"Valuation_Common",#N/A,FALSE,"Valuation"}</definedName>
    <definedName name="CapEx_2" hidden="1">{"Valuation_Common",#N/A,FALSE,"Valuation"}</definedName>
    <definedName name="CapEx_3" hidden="1">{"Valuation_Common",#N/A,FALSE,"Valuation"}</definedName>
    <definedName name="CapEx_4" hidden="1">{"Valuation_Common",#N/A,FALSE,"Valuation"}</definedName>
    <definedName name="CapEx_5" hidden="1">{"Valuation_Common",#N/A,FALSE,"Valuation"}</definedName>
    <definedName name="Capex_categories">#REF!</definedName>
    <definedName name="capex_eur">#N/A</definedName>
    <definedName name="capex_excl">#N/A</definedName>
    <definedName name="capex_na">#N/A</definedName>
    <definedName name="capex_repair">#REF!</definedName>
    <definedName name="capex_rheox">#N/A</definedName>
    <definedName name="CAPEX1">{"summary1",#N/A,TRUE,"Comps";"summary2",#N/A,TRUE,"Comps";"summary3",#N/A,TRUE,"Comps"}</definedName>
    <definedName name="CapExIncrement">#N/A</definedName>
    <definedName name="CAPEXmob">{"cap_structure",#N/A,FALSE,"Graph-Mkt Cap";"price",#N/A,FALSE,"Graph-Price";"ebit",#N/A,FALSE,"Graph-EBITDA";"ebitda",#N/A,FALSE,"Graph-EBITDA"}</definedName>
    <definedName name="CapexYear">#N/A</definedName>
    <definedName name="Capital_Expenditure">#REF!</definedName>
    <definedName name="Car">{0.1;0;0.382758620689655;0;0;0;0.258620689655172;0;0.258620689655172}</definedName>
    <definedName name="Car_type">#REF!</definedName>
    <definedName name="Case">#REF!</definedName>
    <definedName name="case1">#N/A</definedName>
    <definedName name="Cash">#REF!</definedName>
    <definedName name="CashAndMarketableSecurities">#REF!</definedName>
    <definedName name="CASHFLOW">#REF!</definedName>
    <definedName name="CASKMHR01">#N/A</definedName>
    <definedName name="CASKMHRLE">#N/A</definedName>
    <definedName name="CASKVOL01">#N/A</definedName>
    <definedName name="CASKVOLLE">#N/A</definedName>
    <definedName name="CATV">#N/A</definedName>
    <definedName name="CB">#N/A</definedName>
    <definedName name="ccc">'[6]#¡REF'!#REF!</definedName>
    <definedName name="CEmoy98">#REF!</definedName>
    <definedName name="CEmoy99">#REF!</definedName>
    <definedName name="CEmoyB2000">#REF!</definedName>
    <definedName name="CEmoyB2001">#REF!</definedName>
    <definedName name="central_rozdil" hidden="1">{#N/A,#N/A,FALSE,"Aging Summary";#N/A,#N/A,FALSE,"Ratio Analysis";#N/A,#N/A,FALSE,"Test 120 Day Accts";#N/A,#N/A,FALSE,"Tickmarks"}</definedName>
    <definedName name="cf" hidden="1">{#N/A,#N/A,FALSE,"Aging Summary";#N/A,#N/A,FALSE,"Ratio Analysis";#N/A,#N/A,FALSE,"Test 120 Day Accts";#N/A,#N/A,FALSE,"Tickmarks"}</definedName>
    <definedName name="cf_1" hidden="1">{#N/A,#N/A,FALSE,"Aging Summary";#N/A,#N/A,FALSE,"Ratio Analysis";#N/A,#N/A,FALSE,"Test 120 Day Accts";#N/A,#N/A,FALSE,"Tickmarks"}</definedName>
    <definedName name="cf_2" hidden="1">{#N/A,#N/A,FALSE,"Aging Summary";#N/A,#N/A,FALSE,"Ratio Analysis";#N/A,#N/A,FALSE,"Test 120 Day Accts";#N/A,#N/A,FALSE,"Tickmarks"}</definedName>
    <definedName name="cf_3" hidden="1">{#N/A,#N/A,FALSE,"Aging Summary";#N/A,#N/A,FALSE,"Ratio Analysis";#N/A,#N/A,FALSE,"Test 120 Day Accts";#N/A,#N/A,FALSE,"Tickmarks"}</definedName>
    <definedName name="cf_4" hidden="1">{#N/A,#N/A,FALSE,"Aging Summary";#N/A,#N/A,FALSE,"Ratio Analysis";#N/A,#N/A,FALSE,"Test 120 Day Accts";#N/A,#N/A,FALSE,"Tickmarks"}</definedName>
    <definedName name="cf_5" hidden="1">{#N/A,#N/A,FALSE,"Aging Summary";#N/A,#N/A,FALSE,"Ratio Analysis";#N/A,#N/A,FALSE,"Test 120 Day Accts";#N/A,#N/A,FALSE,"Tickmarks"}</definedName>
    <definedName name="CF_AccruedExpenses">#REF!</definedName>
    <definedName name="CF_Amortization">#N/A</definedName>
    <definedName name="CF_AP">#N/A</definedName>
    <definedName name="CF_AR">#N/A</definedName>
    <definedName name="CF_Beg_Cash">#N/A</definedName>
    <definedName name="CF_Capex">#N/A</definedName>
    <definedName name="CF_Cash">#REF!</definedName>
    <definedName name="CF_Convertible_Debt">#N/A</definedName>
    <definedName name="CF_Convertible_Preferred">#N/A</definedName>
    <definedName name="CF_CurrentLTDebit">#REF!</definedName>
    <definedName name="CF_Deferred_Taxes">#N/A</definedName>
    <definedName name="CF_DeferredTax">#REF!</definedName>
    <definedName name="CF_Depreciation">#N/A</definedName>
    <definedName name="CF_Dividends">#REF!</definedName>
    <definedName name="CF_Dividends_Subsidiary">#N/A</definedName>
    <definedName name="CF_Equity">#N/A</definedName>
    <definedName name="CF_Equity_Earnings">#N/A</definedName>
    <definedName name="CF_Intangibles">#REF!</definedName>
    <definedName name="CF_Inventories">#REF!</definedName>
    <definedName name="CF_Inventory">#N/A</definedName>
    <definedName name="CF_Investments">#REF!</definedName>
    <definedName name="CF_LTDebt">#REF!</definedName>
    <definedName name="CF_minority">#REF!</definedName>
    <definedName name="CF_Minority_NI">#N/A</definedName>
    <definedName name="CF_NetIncome">#REF!</definedName>
    <definedName name="CF_NI">#N/A</definedName>
    <definedName name="CF_Non_Cash_Charges">#N/A</definedName>
    <definedName name="CF_Non_Cash_Interest">#N/A</definedName>
    <definedName name="CF_Non_Cash_Straight_PDividend">#N/A</definedName>
    <definedName name="CF_Other">#N/A</definedName>
    <definedName name="CF_Other_CA">#N/A</definedName>
    <definedName name="CF_Other_CL">#N/A</definedName>
    <definedName name="CF_Payables">#REF!</definedName>
    <definedName name="CF_PrepaidExpenses">#REF!</definedName>
    <definedName name="CF_Property">#REF!</definedName>
    <definedName name="CF_Provisions">#N/A</definedName>
    <definedName name="CF_Receivables">#REF!</definedName>
    <definedName name="CF_Shares">#REF!</definedName>
    <definedName name="CF_Straight_Debt">#N/A</definedName>
    <definedName name="CF_Straight_Preferred">#N/A</definedName>
    <definedName name="CF_Taxation">#REF!</definedName>
    <definedName name="CFAPRACT">#REF!</definedName>
    <definedName name="CFAPRBUD">#REF!</definedName>
    <definedName name="CFAUGACT">#REF!</definedName>
    <definedName name="CFAUGBUD">#REF!</definedName>
    <definedName name="CFCALC">#REF!</definedName>
    <definedName name="CFCALC2">#REF!</definedName>
    <definedName name="CFCALCHEAD">#REF!</definedName>
    <definedName name="CFDB2000">#REF!</definedName>
    <definedName name="CFDB2001">#REF!</definedName>
    <definedName name="CFDECACT">#REF!</definedName>
    <definedName name="CFDECBUD">#REF!</definedName>
    <definedName name="CFFEBACT">#REF!</definedName>
    <definedName name="CFFEBBUD">#REF!</definedName>
    <definedName name="CFHEADER">#REF!</definedName>
    <definedName name="CFJANACT">#REF!</definedName>
    <definedName name="CFJANBUD">#REF!</definedName>
    <definedName name="CFJULACT">#REF!</definedName>
    <definedName name="CFJULBUD">#REF!</definedName>
    <definedName name="CFJUNACT">#REF!</definedName>
    <definedName name="CFJUNBUD">#REF!</definedName>
    <definedName name="CFMARACT">#REF!</definedName>
    <definedName name="CFMARBUD">#REF!</definedName>
    <definedName name="CFMAYACT">#REF!</definedName>
    <definedName name="CFMAYBUD">#REF!</definedName>
    <definedName name="CFNOVACT">#REF!</definedName>
    <definedName name="CFNOVBUD">#REF!</definedName>
    <definedName name="CFOCTACT">#REF!</definedName>
    <definedName name="CFOCTBUD">#REF!</definedName>
    <definedName name="CFSEPACT">#REF!</definedName>
    <definedName name="CFSEPBUD">#REF!</definedName>
    <definedName name="ChangeInCommonEquity">#REF!</definedName>
    <definedName name="ChangeInDeferredCompensation">#REF!</definedName>
    <definedName name="Changes_in_Working_Capital">#REF!</definedName>
    <definedName name="CHARITY">#REF!</definedName>
    <definedName name="chel_pen">'[29]Input-Moscow'!#REF!</definedName>
    <definedName name="ChemSys">#N/A</definedName>
    <definedName name="CHET038">#REF!</definedName>
    <definedName name="CHF">'[35]Курсы валют ЦБ'!#REF!</definedName>
    <definedName name="cip_1">#REF!</definedName>
    <definedName name="CKBK10">#REF!</definedName>
    <definedName name="CKBK110">#REF!</definedName>
    <definedName name="CKBK3">#REF!</definedName>
    <definedName name="CKBK35">#REF!</definedName>
    <definedName name="CKBK6">#REF!</definedName>
    <definedName name="CKWAPRBUD">#REF!</definedName>
    <definedName name="CKWAUGBUD">#REF!</definedName>
    <definedName name="CKWDECBUD">#REF!</definedName>
    <definedName name="CKWFEBBUD">#REF!</definedName>
    <definedName name="CKWJANBUD">#REF!</definedName>
    <definedName name="CKWJULBUD">#REF!</definedName>
    <definedName name="CKWJUNBUD">#REF!</definedName>
    <definedName name="CKWMARBUD">#REF!</definedName>
    <definedName name="CKWMAYBUD">#REF!</definedName>
    <definedName name="CKWNOVBUD">#REF!</definedName>
    <definedName name="CKWOCTBUD">#REF!</definedName>
    <definedName name="CKWSEPBUD">#REF!</definedName>
    <definedName name="Class">'[36]Trial Balance'!#REF!</definedName>
    <definedName name="clean">#REF!</definedName>
    <definedName name="client">#REF!</definedName>
    <definedName name="Cllass">'[36]Trial Balance'!#REF!</definedName>
    <definedName name="closing2010">'[37]TB 2011-2015'!$N:$N</definedName>
    <definedName name="closing2011">'[37]TB 2011-2015'!$Z:$Z</definedName>
    <definedName name="closing2012">'[37]TB 2011-2015'!$AO:$AO</definedName>
    <definedName name="closingper">'[37]TB 2011-2015'!$AA:$AA</definedName>
    <definedName name="cmd">'[6]Vendas Tons'!#REF!</definedName>
    <definedName name="cmdWhoCapE">#REF!</definedName>
    <definedName name="cmndBase">#N/A</definedName>
    <definedName name="cmndDayMonthTo">#N/A</definedName>
    <definedName name="cmndDays">#N/A</definedName>
    <definedName name="cmndDocNum">#N/A</definedName>
    <definedName name="cmndDocSer">#N/A</definedName>
    <definedName name="cmndFIO">#N/A</definedName>
    <definedName name="cmndOrdDay">#N/A</definedName>
    <definedName name="cmndOrdMonth">#N/A</definedName>
    <definedName name="cmndOrdNum">#N/A</definedName>
    <definedName name="cmndOrdYear">#N/A</definedName>
    <definedName name="cmndPoint">#N/A</definedName>
    <definedName name="cmndPoint1">#N/A</definedName>
    <definedName name="cmndPos">#N/A</definedName>
    <definedName name="cmndYearTo">#N/A</definedName>
    <definedName name="Cname1">#N/A</definedName>
    <definedName name="Cname2">#N/A</definedName>
    <definedName name="cnBegFaktTP">#N/A</definedName>
    <definedName name="cnd">#REF!</definedName>
    <definedName name="cnFaktTP">#N/A</definedName>
    <definedName name="CNPB2000">#REF!</definedName>
    <definedName name="CNPB2001">#REF!</definedName>
    <definedName name="cntAddition">#N/A</definedName>
    <definedName name="cntDay">#N/A</definedName>
    <definedName name="cntMonth">#N/A</definedName>
    <definedName name="cntName">#N/A</definedName>
    <definedName name="cnTNPTP">#N/A</definedName>
    <definedName name="cntNumber">#N/A</definedName>
    <definedName name="cntPayer">#N/A</definedName>
    <definedName name="cntPayer1">#N/A</definedName>
    <definedName name="cntPayerAddr1">#N/A</definedName>
    <definedName name="cntPayerAddr2">#N/A</definedName>
    <definedName name="cntPayerBank1">#N/A</definedName>
    <definedName name="cntPayerBank2">#N/A</definedName>
    <definedName name="cntPayerBank3">#N/A</definedName>
    <definedName name="cntPayerCount">#N/A</definedName>
    <definedName name="cntPayerCountCor">#N/A</definedName>
    <definedName name="cntPriceC">#N/A</definedName>
    <definedName name="cntPriceR">#N/A</definedName>
    <definedName name="cntQnt">#N/A</definedName>
    <definedName name="cntSumC">#N/A</definedName>
    <definedName name="cntSumR">#N/A</definedName>
    <definedName name="cntSuppAddr1">#N/A</definedName>
    <definedName name="cntSuppAddr2">#N/A</definedName>
    <definedName name="cntSuppBank">#N/A</definedName>
    <definedName name="cntSuppCount">#N/A</definedName>
    <definedName name="cntSuppCountCor">#N/A</definedName>
    <definedName name="cntSupplier">#N/A</definedName>
    <definedName name="cntSuppMFO1">#N/A</definedName>
    <definedName name="cntSuppMFO2">#N/A</definedName>
    <definedName name="cntSuppTlf">#N/A</definedName>
    <definedName name="cntUnit">#N/A</definedName>
    <definedName name="cntYear">#N/A</definedName>
    <definedName name="Co_Name">'[26]Main Sheet'!$B$6</definedName>
    <definedName name="coa">#REF!</definedName>
    <definedName name="CoalProjectCost">#REF!</definedName>
    <definedName name="codcompras">'[6]C.Estr.'!#REF!</definedName>
    <definedName name="code">#REF!</definedName>
    <definedName name="Code1">#N/A</definedName>
    <definedName name="CODE3">#N/A</definedName>
    <definedName name="codes">#REF!</definedName>
    <definedName name="coding">'[37]TB 2011-2015'!$J:$J</definedName>
    <definedName name="codpessoal">'[6]C.Estr.'!#REF!</definedName>
    <definedName name="CoGS">#N/A</definedName>
    <definedName name="COGScase">#N/A</definedName>
    <definedName name="com">#REF!</definedName>
    <definedName name="Com_losses_1">[38]IS2000!#REF!</definedName>
    <definedName name="Com_losses_2">#REF!</definedName>
    <definedName name="COMP">#REF!</definedName>
    <definedName name="COMP1">#REF!</definedName>
    <definedName name="Company">[39]spisok!$J$3:$J$46</definedName>
    <definedName name="CompanyName">#REF!</definedName>
    <definedName name="CompanyNameRus">#REF!</definedName>
    <definedName name="ComparableAnalysis">#N/A</definedName>
    <definedName name="CompletionDate">#REF!</definedName>
    <definedName name="CompOt">#N/A</definedName>
    <definedName name="CompRas">#N/A</definedName>
    <definedName name="computer">#REF!</definedName>
    <definedName name="ConcessionEndDate">#REF!</definedName>
    <definedName name="conf1">#REF!</definedName>
    <definedName name="conf2">#REF!</definedName>
    <definedName name="confl">#REF!</definedName>
    <definedName name="conflict">#REF!</definedName>
    <definedName name="conflict1">#REF!</definedName>
    <definedName name="conflict2">#REF!</definedName>
    <definedName name="Cons_temp" hidden="1">{"Supporting Schedules",#N/A,FALSE,"Results"}</definedName>
    <definedName name="Cons_temp_1" hidden="1">{"Supporting Schedules",#N/A,FALSE,"Results"}</definedName>
    <definedName name="Cons_temp_2" hidden="1">{"Supporting Schedules",#N/A,FALSE,"Results"}</definedName>
    <definedName name="Cons_temp_3" hidden="1">{"Supporting Schedules",#N/A,FALSE,"Results"}</definedName>
    <definedName name="Cons_temp_4" hidden="1">{"Supporting Schedules",#N/A,FALSE,"Results"}</definedName>
    <definedName name="Cons_temp_5" hidden="1">{"Supporting Schedules",#N/A,FALSE,"Results"}</definedName>
    <definedName name="consideration">#REF!</definedName>
    <definedName name="Consol" localSheetId="1">[40]!Consol</definedName>
    <definedName name="Consol" localSheetId="0">[40]!Consol</definedName>
    <definedName name="Consol">[40]!Consol</definedName>
    <definedName name="ConstEndDate">#REF!</definedName>
    <definedName name="Construction_sensitivity">#REF!</definedName>
    <definedName name="ConstStartDate">#REF!</definedName>
    <definedName name="CONTR">#REF!</definedName>
    <definedName name="CONTR_ALL">[27]А1!$C$110:$C$241</definedName>
    <definedName name="ContractDate">#REF!</definedName>
    <definedName name="CONTRIB">#REF!</definedName>
    <definedName name="CONTRIB_OTHER">#REF!</definedName>
    <definedName name="Control" hidden="1">{"'РП (2)'!$A$5:$S$150"}</definedName>
    <definedName name="Control_1" hidden="1">{"'РП (2)'!$A$5:$S$150"}</definedName>
    <definedName name="Control_2" hidden="1">{"'РП (2)'!$A$5:$S$150"}</definedName>
    <definedName name="Control_3" hidden="1">{"'РП (2)'!$A$5:$S$150"}</definedName>
    <definedName name="Control_4" hidden="1">{"'РП (2)'!$A$5:$S$150"}</definedName>
    <definedName name="Control_5" hidden="1">{"'РП (2)'!$A$5:$S$150"}</definedName>
    <definedName name="Conv">{#NAME?}</definedName>
    <definedName name="convdebtshares">#REF!</definedName>
    <definedName name="ConvertHide">#N/A</definedName>
    <definedName name="Convertible_Debt_1_1">#N/A</definedName>
    <definedName name="Convertible_Debt_1_2">#N/A</definedName>
    <definedName name="Convertible_Debt_1_3">#N/A</definedName>
    <definedName name="Convertible_Debt_1_4">#N/A</definedName>
    <definedName name="Convertible_Debt_1_5">#N/A</definedName>
    <definedName name="Convertible_Debt_2_1">#N/A</definedName>
    <definedName name="Convertible_Debt_2_2">#N/A</definedName>
    <definedName name="Convertible_Debt_2_3">#N/A</definedName>
    <definedName name="Convertible_Debt_2_4">#N/A</definedName>
    <definedName name="Convertible_Debt_2_5">#N/A</definedName>
    <definedName name="Convertible_Debt_3_1">#N/A</definedName>
    <definedName name="Convertible_Debt_3_2">#N/A</definedName>
    <definedName name="Convertible_Debt_3_3">#N/A</definedName>
    <definedName name="Convertible_Debt_3_4">#N/A</definedName>
    <definedName name="Convertible_Debt_3_5">#N/A</definedName>
    <definedName name="Convertible_Debt_4_1">#N/A</definedName>
    <definedName name="Convertible_Debt_4_2">#N/A</definedName>
    <definedName name="Convertible_Debt_4_3">#N/A</definedName>
    <definedName name="Convertible_Debt_4_4">#N/A</definedName>
    <definedName name="Convertible_Debt_4_5">#N/A</definedName>
    <definedName name="Convertible_Debt_5_1">#N/A</definedName>
    <definedName name="Convertible_Debt_5_2">#N/A</definedName>
    <definedName name="Convertible_Debt_5_3">#N/A</definedName>
    <definedName name="Convertible_Debt_5_4">#N/A</definedName>
    <definedName name="Convertible_Debt_5_5">#N/A</definedName>
    <definedName name="Convertible_Debt_6_1">#N/A</definedName>
    <definedName name="Convertible_Debt_6_2">#N/A</definedName>
    <definedName name="Convertible_Debt_6_3">#N/A</definedName>
    <definedName name="Convertible_Debt_6_4">#N/A</definedName>
    <definedName name="Convertible_Debt_6_5">#N/A</definedName>
    <definedName name="Convertible_Debt_Converted">#N/A</definedName>
    <definedName name="Convertible_Preferred_1_1">#N/A</definedName>
    <definedName name="Convertible_Preferred_1_2">#N/A</definedName>
    <definedName name="Convertible_Preferred_1_3">#N/A</definedName>
    <definedName name="Convertible_Preferred_1_4">#N/A</definedName>
    <definedName name="Convertible_Preferred_1_5">#N/A</definedName>
    <definedName name="Convertible_Preferred_2_1">#N/A</definedName>
    <definedName name="Convertible_Preferred_2_2">#N/A</definedName>
    <definedName name="Convertible_Preferred_2_3">#N/A</definedName>
    <definedName name="Convertible_Preferred_2_4">#N/A</definedName>
    <definedName name="Convertible_Preferred_2_5">#N/A</definedName>
    <definedName name="Convertible_Preferred_3_1">#N/A</definedName>
    <definedName name="Convertible_Preferred_3_2">#N/A</definedName>
    <definedName name="Convertible_Preferred_3_3">#N/A</definedName>
    <definedName name="Convertible_Preferred_3_4">#N/A</definedName>
    <definedName name="Convertible_Preferred_3_5">#N/A</definedName>
    <definedName name="Convertible_Preferred_4_1">#N/A</definedName>
    <definedName name="Convertible_Preferred_4_2">#N/A</definedName>
    <definedName name="Convertible_Preferred_4_3">#N/A</definedName>
    <definedName name="Convertible_Preferred_4_4">#N/A</definedName>
    <definedName name="Convertible_Preferred_4_5">#N/A</definedName>
    <definedName name="Convertible_Preferred_5_1">#N/A</definedName>
    <definedName name="Convertible_Preferred_5_2">#N/A</definedName>
    <definedName name="Convertible_Preferred_5_3">#N/A</definedName>
    <definedName name="Convertible_Preferred_5_4">#N/A</definedName>
    <definedName name="Convertible_Preferred_5_5">#N/A</definedName>
    <definedName name="Convertible_Preferred_6_1">#N/A</definedName>
    <definedName name="Convertible_Preferred_6_2">#N/A</definedName>
    <definedName name="Convertible_Preferred_6_3">#N/A</definedName>
    <definedName name="Convertible_Preferred_6_4">#N/A</definedName>
    <definedName name="Convertible_Preferred_6_5">#N/A</definedName>
    <definedName name="Convertible_Preferred_Converted">#N/A</definedName>
    <definedName name="ConvertibleDebt">#REF!</definedName>
    <definedName name="ConvertibleDebt2">#REF!</definedName>
    <definedName name="ConvertibleDebt4">#REF!</definedName>
    <definedName name="ConvertibleDebtShares2">#REF!</definedName>
    <definedName name="ConvertibleDebtShares4">#REF!</definedName>
    <definedName name="ConvertiblePreferredBookValue1">#REF!</definedName>
    <definedName name="ConvertiblePreferredLiquidValue">#REF!</definedName>
    <definedName name="ConvertiblePreferredLiquidValue2">#REF!</definedName>
    <definedName name="ConvertiblePreferredShares2">#REF!</definedName>
    <definedName name="ConvPrefHide">#N/A</definedName>
    <definedName name="convprefshares">#REF!</definedName>
    <definedName name="convpricepref">#REF!</definedName>
    <definedName name="Copper_cathode">#REF!</definedName>
    <definedName name="corlist">#N/A</definedName>
    <definedName name="corlist2">#N/A</definedName>
    <definedName name="Corp_Tax_Rate">#REF!</definedName>
    <definedName name="CORR">#REF!</definedName>
    <definedName name="Correction">[41]Summary!$C$12</definedName>
    <definedName name="Correlation_of_collection_1Q_2016">#REF!</definedName>
    <definedName name="Correlation_of_collection_2Q_2016">#REF!</definedName>
    <definedName name="Correlation_of_collection_3Q_2016">#REF!</definedName>
    <definedName name="Correlation_of_collection_4Q_2016">#REF!</definedName>
    <definedName name="CorrespondingList">OFFSET(INDIRECT(ADDRESS(MATCH(Val1Cell,Objects,0)+3,3,,,"Техн_лист")),0,0,COUNTIF(Objects,Val1Cell),1)</definedName>
    <definedName name="CorrespondingList2">#REF!</definedName>
    <definedName name="COS_25">#REF!</definedName>
    <definedName name="COSCON">[6]COSTAB97!#REF!</definedName>
    <definedName name="COST">#REF!</definedName>
    <definedName name="COST_ALL">#REF!</definedName>
    <definedName name="Cost_of_Sales">#REF!</definedName>
    <definedName name="COST1">#REF!</definedName>
    <definedName name="COST2">#REF!</definedName>
    <definedName name="COST3">#REF!</definedName>
    <definedName name="COST4">#REF!</definedName>
    <definedName name="CostOfEquity">#REF!</definedName>
    <definedName name="COSTS">#REF!</definedName>
    <definedName name="COSTS1">#REF!</definedName>
    <definedName name="CostSavings">#N/A</definedName>
    <definedName name="Count_Personnel_4">#N/A</definedName>
    <definedName name="countries">{0.1;0;0.382758620689655;0;0;0;0.258620689655172;0;0.258620689655172}</definedName>
    <definedName name="Country">#N/A</definedName>
    <definedName name="CP">[42]spisok!$B$109:$B$115</definedName>
    <definedName name="cpaex_excl">#N/A</definedName>
    <definedName name="CPKAPRACT">#REF!</definedName>
    <definedName name="CPKAPRBUD">#REF!</definedName>
    <definedName name="CPKAUGACT">#REF!</definedName>
    <definedName name="CPKAUGBUD">#REF!</definedName>
    <definedName name="CPKDECACT">#REF!</definedName>
    <definedName name="CPKDECBUD">#REF!</definedName>
    <definedName name="CPKFEBACT">#REF!</definedName>
    <definedName name="CPKFEBBUD">#REF!</definedName>
    <definedName name="CPKJANACT">#REF!</definedName>
    <definedName name="CPKJANBUD">#REF!</definedName>
    <definedName name="CPKJULACT">#REF!</definedName>
    <definedName name="CPKJULBUD">#REF!</definedName>
    <definedName name="CPKJUNACT">#REF!</definedName>
    <definedName name="CPKJUNBUD">#REF!</definedName>
    <definedName name="CPKMARACT">#REF!</definedName>
    <definedName name="CPKMARBUD">#REF!</definedName>
    <definedName name="CPKMAYACT">#REF!</definedName>
    <definedName name="CPKMAYBUD">#REF!</definedName>
    <definedName name="CPKNOVACT">#REF!</definedName>
    <definedName name="CPKNOVBUD">#REF!</definedName>
    <definedName name="CPKOCTACT">#REF!</definedName>
    <definedName name="CPKOCTBUD">#REF!</definedName>
    <definedName name="CPKSEPACT">#REF!</definedName>
    <definedName name="CPKSEPBUD">#REF!</definedName>
    <definedName name="CPPC10">#REF!</definedName>
    <definedName name="CPPC110">#REF!</definedName>
    <definedName name="CPPC3">#REF!</definedName>
    <definedName name="CPPC35">#REF!</definedName>
    <definedName name="CPPC6">#REF!</definedName>
    <definedName name="craig">#REF!</definedName>
    <definedName name="cred">'[43]Проводки''02'!$B$37:$C$37,'[43]Проводки''02'!$B$50:$C$50,'[43]Проводки''02'!$B$53:$C$53,'[43]Проводки''02'!$B$69:$C$69,'[43]Проводки''02'!$B$78:$C$78,'[43]Проводки''02'!$B$81:$C$81,'[43]Проводки''02'!$B$84:$C$84,'[43]Проводки''02'!$C$89,'[43]Проводки''02'!$B$89,'[43]Проводки''02'!$B$98:$C$98,'[43]Проводки''02'!$B$101:$C$101,'[43]Проводки''02'!$B$104:$C$104,'[43]Проводки''02'!$B$108:$C$108,'[43]Проводки''02'!$B$111:$C$111,'[43]Проводки''02'!$B$118:$C$119,'[43]Проводки''02'!$C$119,'[43]Проводки''02'!$B$121:$C$121,'[43]Проводки''02'!$B$124:$C$124,'[43]Проводки''02'!$B$127:$C$127,'[43]Проводки''02'!$B$130:$C$130,'[43]Проводки''02'!$B$138:$C$138</definedName>
    <definedName name="CreditRepayment">#REF!</definedName>
    <definedName name="credits">'[44]Проводки''02'!$B$37:$C$37,'[44]Проводки''02'!$B$50:$C$50,'[44]Проводки''02'!$B$53:$C$53,'[44]Проводки''02'!$B$69:$C$69,'[44]Проводки''02'!$B$78:$C$78,'[44]Проводки''02'!$B$81:$C$81,'[44]Проводки''02'!$B$84:$C$84,'[44]Проводки''02'!$C$89,'[44]Проводки''02'!$B$89,'[44]Проводки''02'!$B$99:$C$99,'[44]Проводки''02'!#REF!,'[44]Проводки''02'!#REF!,'[44]Проводки''02'!#REF!,'[44]Проводки''02'!#REF!,'[44]Проводки''02'!$B$123:$C$124,'[44]Проводки''02'!$C$124,'[44]Проводки''02'!$B$126:$C$126,'[44]Проводки''02'!$B$129:$C$129,'[44]Проводки''02'!$B$132:$C$132,'[44]Проводки''02'!$B$135:$C$135,'[44]Проводки''02'!$B$144:$C$144</definedName>
    <definedName name="CREMAP">#REF!</definedName>
    <definedName name="CREMPRES">#REF!</definedName>
    <definedName name="CREMREAL">#REF!</definedName>
    <definedName name="_xlnm.Criteria">[45]workfile!#REF!</definedName>
    <definedName name="CrncyList">OFFSET(#REF!,1,0,COUNTA(#REF!)-1,1)</definedName>
    <definedName name="CrvCrncy">#REF!</definedName>
    <definedName name="CrvData">#REF!</definedName>
    <definedName name="CrvData2">#REF!</definedName>
    <definedName name="CrvDAte">#REF!</definedName>
    <definedName name="CrvFreq">#REF!</definedName>
    <definedName name="CrvMarketSide">#REF!</definedName>
    <definedName name="CrvName">#REF!</definedName>
    <definedName name="CrvSett">#REF!</definedName>
    <definedName name="CTSN">#REF!</definedName>
    <definedName name="čtyřka">#N/A</definedName>
    <definedName name="Cu">#N/A</definedName>
    <definedName name="Cum_Int">#REF!</definedName>
    <definedName name="cur">[22]Курс!$A$1:$B$34</definedName>
    <definedName name="Curncy_Array">"{""EUR"",""GBP""}"</definedName>
    <definedName name="curr">#REF!</definedName>
    <definedName name="Currency">[46]Output!#REF!</definedName>
    <definedName name="CURRENCYCODES">#REF!</definedName>
    <definedName name="Current">#REF!</definedName>
    <definedName name="Current_Debt_Repaid">#REF!</definedName>
    <definedName name="CURRENT_PREDICTIONS_PCT">#REF!,#REF!,#REF!,#REF!</definedName>
    <definedName name="CurrentSO">#N/A</definedName>
    <definedName name="CurrentYear">#N/A</definedName>
    <definedName name="CurZoneBdds">#REF!</definedName>
    <definedName name="Customs">#REF!</definedName>
    <definedName name="CustomTaxRate">#REF!</definedName>
    <definedName name="Cut">#N/A</definedName>
    <definedName name="CVAB2000">#REF!</definedName>
    <definedName name="CVAB2001">#REF!</definedName>
    <definedName name="CVDB2000">#REF!</definedName>
    <definedName name="CVDB2001">#REF!</definedName>
    <definedName name="CVMB2000">#REF!</definedName>
    <definedName name="CVMB2001">#REF!</definedName>
    <definedName name="cxrili">#REF!</definedName>
    <definedName name="cxrili1">#REF!</definedName>
    <definedName name="cxriliV">#REF!</definedName>
    <definedName name="cyp">'[47]FS-97'!$BA$90</definedName>
    <definedName name="d" hidden="1">{#N/A,#N/A,FALSE,"Aging Summary";#N/A,#N/A,FALSE,"Ratio Analysis";#N/A,#N/A,FALSE,"Test 120 Day Accts";#N/A,#N/A,FALSE,"Tickmarks"}</definedName>
    <definedName name="d_r">#N/A</definedName>
    <definedName name="d4602_41">#REF!</definedName>
    <definedName name="DA">[24]PARAMETRES!$I$2:$I$7</definedName>
    <definedName name="DAFRAP">#REF!</definedName>
    <definedName name="DAFRPRES">#REF!</definedName>
    <definedName name="DAFRREAL">#REF!</definedName>
    <definedName name="Danka">#REF!,#REF!,#REF!</definedName>
    <definedName name="DANYAP">#REF!</definedName>
    <definedName name="DANYPAP">#REF!</definedName>
    <definedName name="DANYPPRES">#REF!</definedName>
    <definedName name="DANYPREAL">#REF!</definedName>
    <definedName name="DANYPRES">#REF!</definedName>
    <definedName name="DANYREAL">#REF!</definedName>
    <definedName name="Data">#REF!</definedName>
    <definedName name="Data_sort">#REF!</definedName>
    <definedName name="Data2">#REF!</definedName>
    <definedName name="Data20">#REF!</definedName>
    <definedName name="Data3">#REF!</definedName>
    <definedName name="data301105">#REF!</definedName>
    <definedName name="Data4">#N/A</definedName>
    <definedName name="Data5">#N/A</definedName>
    <definedName name="Data6">#REF!</definedName>
    <definedName name="Data7">#REF!</definedName>
    <definedName name="Data8">#REF!</definedName>
    <definedName name="Data9">#REF!</definedName>
    <definedName name="dataar">#REF!</definedName>
    <definedName name="_xlnm.Database">#REF!</definedName>
    <definedName name="DataColumn">OFFSET(#REF!,5,0,COUNT(#REF!))</definedName>
    <definedName name="DataLabel1">#REF!</definedName>
    <definedName name="DataLabel10">#REF!</definedName>
    <definedName name="DataLabel11">#REF!</definedName>
    <definedName name="DataLabel12">#REF!</definedName>
    <definedName name="DataLabel13">#REF!</definedName>
    <definedName name="DataLabel14">#REF!</definedName>
    <definedName name="DataLabel15">#REF!</definedName>
    <definedName name="DataLabel16">#REF!</definedName>
    <definedName name="DataLabel17">#REF!</definedName>
    <definedName name="DataLabel18">#REF!</definedName>
    <definedName name="DataLabel19">#REF!</definedName>
    <definedName name="DataLabel2">#REF!</definedName>
    <definedName name="DataLabel20">#REF!</definedName>
    <definedName name="DataLabel3">#REF!</definedName>
    <definedName name="DataLabel4">#REF!</definedName>
    <definedName name="DATALED">'[7]Gen Data'!$C$3:$D$229</definedName>
    <definedName name="dataprog">#REF!</definedName>
    <definedName name="Date_Annee_Prec">[48]Principale!#REF!</definedName>
    <definedName name="date_fix">#N/A</definedName>
    <definedName name="Date_Semaine">[48]Principale!#REF!</definedName>
    <definedName name="DateFmt">#REF!</definedName>
    <definedName name="DateHeader">#N/A</definedName>
    <definedName name="Dates">OFFSET(#REF!,1,0,COUNTA(#REF!)-9,1)</definedName>
    <definedName name="dato" localSheetId="1">Scheduled_Payment+Extra_Payment</definedName>
    <definedName name="dato" localSheetId="0">Scheduled_Payment+Extra_Payment</definedName>
    <definedName name="dato">Scheduled_Payment+Extra_Payment</definedName>
    <definedName name="dato1" localSheetId="1">Scheduled_Payment+Extra_Payment</definedName>
    <definedName name="dato1" localSheetId="0">Scheduled_Payment+Extra_Payment</definedName>
    <definedName name="dato1">Scheduled_Payment+Extra_Payment</definedName>
    <definedName name="david">#REF!</definedName>
    <definedName name="Day_per_Year">#REF!</definedName>
    <definedName name="Days_in_Year">#REF!</definedName>
    <definedName name="DaysInventories">#REF!</definedName>
    <definedName name="DaysPayables">#REF!</definedName>
    <definedName name="DaysReceivables">#REF!</definedName>
    <definedName name="DB_34">#N/A</definedName>
    <definedName name="DB_ANS">#N/A</definedName>
    <definedName name="DB_Invoices">#N/A</definedName>
    <definedName name="DB_J50">#N/A</definedName>
    <definedName name="DB_Porjects">#N/A</definedName>
    <definedName name="DB_samuil">#N/A</definedName>
    <definedName name="DB_samuilikovich">#N/A</definedName>
    <definedName name="dbo_PlanForm1">#REF!</definedName>
    <definedName name="DCF">#N/A</definedName>
    <definedName name="DCF_analysis___Standard_model">#REF!</definedName>
    <definedName name="dcf_year">#REF!</definedName>
    <definedName name="dd" hidden="1">{"Valuation_Common",#N/A,FALSE,"Valuation"}</definedName>
    <definedName name="dd_1" hidden="1">{"Valuation_Common",#N/A,FALSE,"Valuation"}</definedName>
    <definedName name="dd_2" hidden="1">{"Valuation_Common",#N/A,FALSE,"Valuation"}</definedName>
    <definedName name="dd_3" hidden="1">{"Valuation_Common",#N/A,FALSE,"Valuation"}</definedName>
    <definedName name="dd_4" hidden="1">{"Valuation_Common",#N/A,FALSE,"Valuation"}</definedName>
    <definedName name="dd_5" hidden="1">{"Valuation_Common",#N/A,FALSE,"Valuation"}</definedName>
    <definedName name="ddd" hidden="1">{"Summary",#N/A,FALSE,"Valuation Summary";"Financial Statements",#N/A,FALSE,"Results";"FCF",#N/A,FALSE,"Results"}</definedName>
    <definedName name="ddd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1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dd" hidden="1">{"'РП (2)'!$A$5:$S$150"}</definedName>
    <definedName name="ddddd_1" hidden="1">{"'РП (2)'!$A$5:$S$150"}</definedName>
    <definedName name="ddddd_2" hidden="1">{"'РП (2)'!$A$5:$S$150"}</definedName>
    <definedName name="ddddd_3" hidden="1">{"'РП (2)'!$A$5:$S$150"}</definedName>
    <definedName name="ddddd_4" hidden="1">{"'РП (2)'!$A$5:$S$150"}</definedName>
    <definedName name="ddddd_5" hidden="1">{"'РП (2)'!$A$5:$S$150"}</definedName>
    <definedName name="ddddddd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dddddd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ddhh" hidden="1">{"'РП (2)'!$A$5:$S$150"}</definedName>
    <definedName name="ddhh_1" hidden="1">{"'РП (2)'!$A$5:$S$150"}</definedName>
    <definedName name="ddhh_2" hidden="1">{"'РП (2)'!$A$5:$S$150"}</definedName>
    <definedName name="ddhh_3" hidden="1">{"'РП (2)'!$A$5:$S$150"}</definedName>
    <definedName name="ddhh_4" hidden="1">{"'РП (2)'!$A$5:$S$150"}</definedName>
    <definedName name="ddhh_5" hidden="1">{"'РП (2)'!$A$5:$S$150"}</definedName>
    <definedName name="ddvv" hidden="1">{"'РП (2)'!$A$5:$S$150"}</definedName>
    <definedName name="ddvv_1" hidden="1">{"'РП (2)'!$A$5:$S$150"}</definedName>
    <definedName name="ddvv_2" hidden="1">{"'РП (2)'!$A$5:$S$150"}</definedName>
    <definedName name="ddvv_3" hidden="1">{"'РП (2)'!$A$5:$S$150"}</definedName>
    <definedName name="ddvv_4" hidden="1">{"'РП (2)'!$A$5:$S$150"}</definedName>
    <definedName name="ddvv_5" hidden="1">{"'РП (2)'!$A$5:$S$150"}</definedName>
    <definedName name="Deal_Value">#REF!</definedName>
    <definedName name="DealTaxRate">#REF!</definedName>
    <definedName name="DEBT">#REF!</definedName>
    <definedName name="Debt_1_1">#N/A</definedName>
    <definedName name="Debt_1_2">#N/A</definedName>
    <definedName name="Debt_1_3">#N/A</definedName>
    <definedName name="Debt_1_4">#N/A</definedName>
    <definedName name="Debt_1_5">#N/A</definedName>
    <definedName name="Debt_10_1">#N/A</definedName>
    <definedName name="Debt_10_2">#N/A</definedName>
    <definedName name="Debt_10_3">#N/A</definedName>
    <definedName name="Debt_10_4">#N/A</definedName>
    <definedName name="Debt_10_5">#N/A</definedName>
    <definedName name="Debt_11_1">#N/A</definedName>
    <definedName name="Debt_11_2">#N/A</definedName>
    <definedName name="Debt_11_3">#N/A</definedName>
    <definedName name="Debt_11_4">#N/A</definedName>
    <definedName name="Debt_11_5">#N/A</definedName>
    <definedName name="Debt_12_1">#N/A</definedName>
    <definedName name="Debt_12_2">#N/A</definedName>
    <definedName name="Debt_12_3">#N/A</definedName>
    <definedName name="Debt_12_4">#N/A</definedName>
    <definedName name="Debt_12_5">#N/A</definedName>
    <definedName name="Debt_13_1">#N/A</definedName>
    <definedName name="Debt_13_2">#N/A</definedName>
    <definedName name="Debt_13_3">#N/A</definedName>
    <definedName name="Debt_13_4">#N/A</definedName>
    <definedName name="Debt_13_5">#N/A</definedName>
    <definedName name="Debt_14_1">#N/A</definedName>
    <definedName name="Debt_14_2">#N/A</definedName>
    <definedName name="Debt_14_3">#N/A</definedName>
    <definedName name="Debt_14_4">#N/A</definedName>
    <definedName name="Debt_14_5">#N/A</definedName>
    <definedName name="Debt_15_1">#N/A</definedName>
    <definedName name="Debt_15_2">#N/A</definedName>
    <definedName name="Debt_15_3">#N/A</definedName>
    <definedName name="Debt_15_4">#N/A</definedName>
    <definedName name="Debt_15_5">#N/A</definedName>
    <definedName name="Debt_16_1">#N/A</definedName>
    <definedName name="Debt_16_2">#N/A</definedName>
    <definedName name="Debt_16_3">#N/A</definedName>
    <definedName name="Debt_16_4">#N/A</definedName>
    <definedName name="Debt_16_5">#N/A</definedName>
    <definedName name="Debt_17_1">#N/A</definedName>
    <definedName name="Debt_17_2">#N/A</definedName>
    <definedName name="Debt_17_3">#N/A</definedName>
    <definedName name="Debt_17_4">#N/A</definedName>
    <definedName name="Debt_17_5">#N/A</definedName>
    <definedName name="Debt_18_1">#N/A</definedName>
    <definedName name="Debt_18_2">#N/A</definedName>
    <definedName name="Debt_18_3">#N/A</definedName>
    <definedName name="Debt_18_4">#N/A</definedName>
    <definedName name="Debt_18_5">#N/A</definedName>
    <definedName name="Debt_19_1">#N/A</definedName>
    <definedName name="Debt_19_2">#N/A</definedName>
    <definedName name="Debt_19_3">#N/A</definedName>
    <definedName name="Debt_19_4">#N/A</definedName>
    <definedName name="Debt_19_5">#N/A</definedName>
    <definedName name="Debt_2_1">#N/A</definedName>
    <definedName name="Debt_2_2">#N/A</definedName>
    <definedName name="Debt_2_3">#N/A</definedName>
    <definedName name="Debt_2_4">#N/A</definedName>
    <definedName name="Debt_2_5">#N/A</definedName>
    <definedName name="Debt_3_1">#N/A</definedName>
    <definedName name="Debt_3_2">#N/A</definedName>
    <definedName name="Debt_3_3">#N/A</definedName>
    <definedName name="Debt_3_4">#N/A</definedName>
    <definedName name="Debt_3_5">#N/A</definedName>
    <definedName name="Debt_4_1">#N/A</definedName>
    <definedName name="Debt_4_2">#N/A</definedName>
    <definedName name="Debt_4_3">#N/A</definedName>
    <definedName name="Debt_4_4">#N/A</definedName>
    <definedName name="Debt_4_5">#N/A</definedName>
    <definedName name="Debt_5_1">#N/A</definedName>
    <definedName name="Debt_5_2">#N/A</definedName>
    <definedName name="Debt_5_3">#N/A</definedName>
    <definedName name="Debt_5_4">#N/A</definedName>
    <definedName name="Debt_5_5">#N/A</definedName>
    <definedName name="Debt_6_1">#N/A</definedName>
    <definedName name="Debt_6_2">#N/A</definedName>
    <definedName name="Debt_6_3">#N/A</definedName>
    <definedName name="Debt_6_4">#N/A</definedName>
    <definedName name="Debt_6_5">#N/A</definedName>
    <definedName name="Debt_7_1">#N/A</definedName>
    <definedName name="Debt_7_2">#N/A</definedName>
    <definedName name="Debt_7_3">#N/A</definedName>
    <definedName name="Debt_7_4">#N/A</definedName>
    <definedName name="Debt_7_5">#N/A</definedName>
    <definedName name="Debt_8_1">#N/A</definedName>
    <definedName name="Debt_8_2">#N/A</definedName>
    <definedName name="Debt_8_3">#N/A</definedName>
    <definedName name="Debt_8_4">#N/A</definedName>
    <definedName name="Debt_8_5">#N/A</definedName>
    <definedName name="Debt_9_1">#N/A</definedName>
    <definedName name="Debt_9_2">#N/A</definedName>
    <definedName name="Debt_9_3">#N/A</definedName>
    <definedName name="Debt_9_4">#N/A</definedName>
    <definedName name="Debt_9_5">#N/A</definedName>
    <definedName name="debt_terminal">#REF!</definedName>
    <definedName name="DebtBookCapitalization">#REF!</definedName>
    <definedName name="DebtConvertPrice1">#REF!</definedName>
    <definedName name="DebtConvertPrice2">#REF!</definedName>
    <definedName name="DebtConvertPrice3">#REF!</definedName>
    <definedName name="DebtConvertPrice4">#REF!</definedName>
    <definedName name="DebtEBITDA">#REF!</definedName>
    <definedName name="DebtHide">#N/A</definedName>
    <definedName name="DebtMarketCapitalization">#REF!</definedName>
    <definedName name="DEBTPER">#REF!</definedName>
    <definedName name="DEBTPER_SHORT">#REF!</definedName>
    <definedName name="DebtRentBookCapitalization">#REF!</definedName>
    <definedName name="DebtRentEBITDAR">#REF!</definedName>
    <definedName name="DebtRentMarketCapitalization">#REF!</definedName>
    <definedName name="Dec_02">#REF!</definedName>
    <definedName name="Dec_03">#REF!</definedName>
    <definedName name="Dec_04">'[28]Total 03-04'!#REF!</definedName>
    <definedName name="deed1" hidden="1">{#N/A,#N/A,TRUE,"Лист1";#N/A,#N/A,TRUE,"Лист2";#N/A,#N/A,TRUE,"Лист3"}</definedName>
    <definedName name="deed1_1" hidden="1">{#N/A,#N/A,TRUE,"Лист1";#N/A,#N/A,TRUE,"Лист2";#N/A,#N/A,TRUE,"Лист3"}</definedName>
    <definedName name="deed1_2" hidden="1">{#N/A,#N/A,TRUE,"Лист1";#N/A,#N/A,TRUE,"Лист2";#N/A,#N/A,TRUE,"Лист3"}</definedName>
    <definedName name="deed1_3" hidden="1">{#N/A,#N/A,TRUE,"Лист1";#N/A,#N/A,TRUE,"Лист2";#N/A,#N/A,TRUE,"Лист3"}</definedName>
    <definedName name="deed1_4" hidden="1">{#N/A,#N/A,TRUE,"Лист1";#N/A,#N/A,TRUE,"Лист2";#N/A,#N/A,TRUE,"Лист3"}</definedName>
    <definedName name="deed1_5" hidden="1">{#N/A,#N/A,TRUE,"Лист1";#N/A,#N/A,TRUE,"Лист2";#N/A,#N/A,TRUE,"Лист3"}</definedName>
    <definedName name="Deferred_Tax_Copy">#REF!</definedName>
    <definedName name="Deferred_Tax_Paste">#REF!</definedName>
    <definedName name="DeferredTaxes">#REF!</definedName>
    <definedName name="Del_schema">#N/A</definedName>
    <definedName name="delta_conv">#REF!</definedName>
    <definedName name="dem">#REF!</definedName>
    <definedName name="DEM_TOM">[35]СЭЛТ!#REF!</definedName>
    <definedName name="DEM_TOM_A">[35]СЭЛТ!#REF!</definedName>
    <definedName name="DEM_TOM_B">[35]СЭЛТ!#REF!</definedName>
    <definedName name="DEM_TOM_D">[35]СЭЛТ!#REF!</definedName>
    <definedName name="DEM_TOM_T">[35]СЭЛТ!#REF!</definedName>
    <definedName name="DEM_TOM_V">[35]СЭЛТ!#REF!</definedName>
    <definedName name="DEM_опл_ден">#N/A</definedName>
    <definedName name="DEM_опл_мет">#N/A</definedName>
    <definedName name="DEM_опл_откл">#N/A</definedName>
    <definedName name="DEM_опл_проч">#N/A</definedName>
    <definedName name="DEM_оплата">#N/A</definedName>
    <definedName name="DEM_потр">#N/A</definedName>
    <definedName name="DEM_р_опл_ден">#N/A</definedName>
    <definedName name="DEM_р_опл_мет">#N/A</definedName>
    <definedName name="DEM_р_опл_откл">#N/A</definedName>
    <definedName name="DEM_р_опл_проч">#N/A</definedName>
    <definedName name="DEM_р_оплата">#N/A</definedName>
    <definedName name="DEM_р_потр">#N/A</definedName>
    <definedName name="DEP">#REF!</definedName>
    <definedName name="dep_eur">#N/A</definedName>
    <definedName name="dep_na">#N/A</definedName>
    <definedName name="dep_rheox">#N/A</definedName>
    <definedName name="dep_xecl">#N/A</definedName>
    <definedName name="DEPART">[49]TА7!$B$4:$B$6</definedName>
    <definedName name="Department">#REF!</definedName>
    <definedName name="DEPDEBT">#REF!</definedName>
    <definedName name="DEPOSITS">#REF!</definedName>
    <definedName name="depp">#REF!</definedName>
    <definedName name="Depreciation">#REF!</definedName>
    <definedName name="Depreciation_Period_Book">'[26]Resource Sheet'!$D$84</definedName>
    <definedName name="Depreciation_Period_Tax">'[26]Resource Sheet'!$D$83</definedName>
    <definedName name="DepreciationAndDepletion">#REF!</definedName>
    <definedName name="Dermatan">#REF!,#REF!,#REF!</definedName>
    <definedName name="DES1KAP">#REF!</definedName>
    <definedName name="DES1KPRES">#REF!</definedName>
    <definedName name="DES1KREAL">#REF!</definedName>
    <definedName name="DES250AP">#REF!</definedName>
    <definedName name="DES250PRES">#REF!</definedName>
    <definedName name="DES250REAL">#REF!</definedName>
    <definedName name="Description1">#REF!</definedName>
    <definedName name="Description2">#REF!</definedName>
    <definedName name="Description3">#REF!</definedName>
    <definedName name="Description4">#REF!</definedName>
    <definedName name="Det_141">'[50]5'!#REF!</definedName>
    <definedName name="df" hidden="1">#REF!</definedName>
    <definedName name="dfa" hidden="1">#REF!</definedName>
    <definedName name="dfc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DFHDFGHDFG9" hidden="1">#REF!</definedName>
    <definedName name="dhdh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DI_Date">{#NAME?}</definedName>
    <definedName name="dial1">"Диалог 1"</definedName>
    <definedName name="DIGX">#REF!</definedName>
    <definedName name="DilutedShares">#N/A</definedName>
    <definedName name="dimens">#N/A</definedName>
    <definedName name="Discl" hidden="1">{"Valuation_Common",#N/A,FALSE,"Valuation"}</definedName>
    <definedName name="Discl_1" hidden="1">{"Valuation_Common",#N/A,FALSE,"Valuation"}</definedName>
    <definedName name="Discl_2" hidden="1">{"Valuation_Common",#N/A,FALSE,"Valuation"}</definedName>
    <definedName name="Discl_3" hidden="1">{"Valuation_Common",#N/A,FALSE,"Valuation"}</definedName>
    <definedName name="Discl_4" hidden="1">{"Valuation_Common",#N/A,FALSE,"Valuation"}</definedName>
    <definedName name="Discl_5" hidden="1">{"Valuation_Common",#N/A,FALSE,"Valuation"}</definedName>
    <definedName name="DISCNTS">#N/A</definedName>
    <definedName name="Discount">[51]Параметры!#REF!</definedName>
    <definedName name="Discount_sensitivity">#REF!</definedName>
    <definedName name="DiscountFactors">OFFSET(#REF!,1,0,COUNTA(#REF!)-1,1)</definedName>
    <definedName name="DiscountYears">#N/A</definedName>
    <definedName name="DISPASS">#REF!</definedName>
    <definedName name="DISPASS_PERC">#REF!</definedName>
    <definedName name="dist">#N/A</definedName>
    <definedName name="DistributionSynergies">#N/A</definedName>
    <definedName name="DIV_ADMIN">#N/A</definedName>
    <definedName name="DIV_COM">#N/A</definedName>
    <definedName name="DIV_EURCountry">#N/A</definedName>
    <definedName name="DIV_EURExercise">#N/A</definedName>
    <definedName name="DIV_EURPlant">#N/A</definedName>
    <definedName name="DIV_EURPlantNo">#N/A</definedName>
    <definedName name="DIV_IT">#N/A</definedName>
    <definedName name="DIV_LOG">#N/A</definedName>
    <definedName name="DIV_OTHERCountry">#N/A</definedName>
    <definedName name="DIV_OTHERExercise">#N/A</definedName>
    <definedName name="DIV_OTHERPlant">#N/A</definedName>
    <definedName name="DIV_OTHERPlantNo">#N/A</definedName>
    <definedName name="DIV_PACK">#N/A</definedName>
    <definedName name="DIV_PROD">#N/A</definedName>
    <definedName name="Div_RE">'[26]Main Sheet'!$D$25</definedName>
    <definedName name="Div_Rob">'[26]Resource Sheet'!$D$99</definedName>
    <definedName name="DIV_SEC">#N/A</definedName>
    <definedName name="DivAfterRate">#N/A</definedName>
    <definedName name="DIVAP">#REF!</definedName>
    <definedName name="DivAvRate1">#N/A</definedName>
    <definedName name="DivAvRate2">#N/A</definedName>
    <definedName name="DivAvRate3">#N/A</definedName>
    <definedName name="DivBefore">#N/A</definedName>
    <definedName name="DivBudgetRate">#N/A</definedName>
    <definedName name="DividendA">#REF!</definedName>
    <definedName name="DividendB">#REF!</definedName>
    <definedName name="DividendPayoutRatioA">#REF!</definedName>
    <definedName name="DividendPayoutRatioB">#REF!</definedName>
    <definedName name="Dividends">[51]Параметры!#REF!</definedName>
    <definedName name="DividendYieldA">#REF!</definedName>
    <definedName name="DividendYieldB">#REF!</definedName>
    <definedName name="Division">#REF!</definedName>
    <definedName name="DivLERate">#N/A</definedName>
    <definedName name="DivNetProfitShare">#REF!</definedName>
    <definedName name="DIVPRES">#REF!</definedName>
    <definedName name="DIVREAL">#REF!</definedName>
    <definedName name="DOLL">#REF!</definedName>
    <definedName name="Dollar">'[52]на 2000 год'!$G$2</definedName>
    <definedName name="Dollar95">#N/A</definedName>
    <definedName name="DollarHeader">{#NAME?}</definedName>
    <definedName name="Dominioni">#N/A</definedName>
    <definedName name="DPB">#N/A</definedName>
    <definedName name="DPPU038">#REF!</definedName>
    <definedName name="DPPU10">#REF!</definedName>
    <definedName name="DPPU110">#REF!</definedName>
    <definedName name="DPPU3">#REF!</definedName>
    <definedName name="DPPU35">#REF!</definedName>
    <definedName name="DPPU6">#REF!</definedName>
    <definedName name="DPPUCHII">#REF!</definedName>
    <definedName name="DPS">#N/A</definedName>
    <definedName name="Dpt.">[24]PARAMETRES!$F$13</definedName>
    <definedName name="dr">#REF!</definedName>
    <definedName name="draft">#REF!</definedName>
    <definedName name="ds">#REF!</definedName>
    <definedName name="dsa">#N/A</definedName>
    <definedName name="dsf¨">#N/A</definedName>
    <definedName name="dsfjlk">#REF!</definedName>
    <definedName name="dsra_copy">#REF!</definedName>
    <definedName name="dsra_paste">#REF!</definedName>
    <definedName name="dt20kt10">#REF!</definedName>
    <definedName name="DuffPhelps">#REF!</definedName>
    <definedName name="DUPAP">#REF!</definedName>
    <definedName name="DUPPRES">#REF!</definedName>
    <definedName name="DUPREAL">#REF!</definedName>
    <definedName name="dvojka">#N/A</definedName>
    <definedName name="dvrCustomer">#N/A</definedName>
    <definedName name="dvrDay">#N/A</definedName>
    <definedName name="dvrDocDay">#N/A</definedName>
    <definedName name="dvrDocIss">#N/A</definedName>
    <definedName name="dvrDocMonth">#N/A</definedName>
    <definedName name="dvrDocNum">#N/A</definedName>
    <definedName name="dvrDocSer">#N/A</definedName>
    <definedName name="dvrDocYear">#N/A</definedName>
    <definedName name="dvrMonth">#N/A</definedName>
    <definedName name="dvrName">#N/A</definedName>
    <definedName name="dvrNo">#N/A</definedName>
    <definedName name="dvrNumber">#N/A</definedName>
    <definedName name="dvrOrder">#N/A</definedName>
    <definedName name="dvrPayer">#N/A</definedName>
    <definedName name="dvrPayerBank1">#N/A</definedName>
    <definedName name="dvrPayerBank2">#N/A</definedName>
    <definedName name="dvrPayerCount">#N/A</definedName>
    <definedName name="dvrQnt">#N/A</definedName>
    <definedName name="dvrReceiver">#N/A</definedName>
    <definedName name="dvrSupplier">#N/A</definedName>
    <definedName name="dvrUnit">#N/A</definedName>
    <definedName name="dvrValidDay">#N/A</definedName>
    <definedName name="dvrValidMonth">#N/A</definedName>
    <definedName name="dvrValidYear">#N/A</definedName>
    <definedName name="dvrYear">#N/A</definedName>
    <definedName name="Dynef_Stepronin">#REF!,#REF!,#REF!</definedName>
    <definedName name="e" hidden="1">#REF!</definedName>
    <definedName name="é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1_STEEL">#N/A</definedName>
    <definedName name="E2M_STEEL">#N/A</definedName>
    <definedName name="E2S_STEEL">#N/A</definedName>
    <definedName name="EARNED_INT">#REF!</definedName>
    <definedName name="EBIT">#REF!</definedName>
    <definedName name="EBITA">#REF!</definedName>
    <definedName name="EBITAGrowth">#REF!</definedName>
    <definedName name="EBITAMargin">#REF!</definedName>
    <definedName name="EBITCashInterest">#REF!</definedName>
    <definedName name="EBITDA">#REF!</definedName>
    <definedName name="EBITDA_mult1">#REF!</definedName>
    <definedName name="EBITDA_mult3">#REF!</definedName>
    <definedName name="EBITDA_mult5">#REF!</definedName>
    <definedName name="ebitda00">#REF!</definedName>
    <definedName name="EBITDA98">#REF!</definedName>
    <definedName name="EBITDA99">#REF!</definedName>
    <definedName name="EBITDAAdjustment">#N/A</definedName>
    <definedName name="EBITDAB2000">#REF!</definedName>
    <definedName name="EBITDAB2001">#REF!</definedName>
    <definedName name="EBITDACAPEXCashInterest">#REF!</definedName>
    <definedName name="EBITDACAPEXGrossInterest">#REF!</definedName>
    <definedName name="EBITDACAPEXNetInterest">#REF!</definedName>
    <definedName name="EBITDACashInterest">#REF!</definedName>
    <definedName name="EBITDACashInterestDividends">#REF!</definedName>
    <definedName name="EBITDAGrossInterest">#REF!</definedName>
    <definedName name="EBITDAGrossInterestDividends">#REF!</definedName>
    <definedName name="EBITDAGrowth">#REF!</definedName>
    <definedName name="EBITDAInterestCoverage">#REF!</definedName>
    <definedName name="EBITDAMargin">#REF!</definedName>
    <definedName name="EBITDANetInterest">#REF!</definedName>
    <definedName name="EBITDANetInterestDividends">#REF!</definedName>
    <definedName name="EBITDAR">#REF!</definedName>
    <definedName name="EBITDARCAPEXCashInterestRent">#REF!</definedName>
    <definedName name="EBITDARCAPEXGrossInterestRent">#REF!</definedName>
    <definedName name="EBITDARCAPEXNetInterestRent">#REF!</definedName>
    <definedName name="EBITDARCashInterestRent">#REF!</definedName>
    <definedName name="EBITDARGrossInterestRent">#REF!</definedName>
    <definedName name="EBITDARGrowth">#REF!</definedName>
    <definedName name="EBITDARMargin">#REF!</definedName>
    <definedName name="EBITDARNetInterestRent">#REF!</definedName>
    <definedName name="EBITGrossInterest">#REF!</definedName>
    <definedName name="EBITGrowth">#REF!</definedName>
    <definedName name="EBITMargin">#REF!</definedName>
    <definedName name="EBITNetInterest">#REF!</definedName>
    <definedName name="ECI">#N/A</definedName>
    <definedName name="ECU">'[35]Курсы валют ЦБ'!#REF!</definedName>
    <definedName name="Ed1.">#N/A</definedName>
    <definedName name="ee" hidden="1">#REF!</definedName>
    <definedName name="ee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>#REF!</definedName>
    <definedName name="eee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e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eeeee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eeeeeee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eeeeeeeeeeeee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ffectiveTariff">#REF!</definedName>
    <definedName name="EffectiveTaxRate">#REF!</definedName>
    <definedName name="Efficiency">'[26]Resource Sheet'!$D$54:$AA$58</definedName>
    <definedName name="Effmoy98">#REF!</definedName>
    <definedName name="Effmoy99">#REF!</definedName>
    <definedName name="EffmoyB2000">#REF!</definedName>
    <definedName name="EffmoyB2001">#REF!</definedName>
    <definedName name="EGHT">'[53]18.'!$A$3:$Z$17</definedName>
    <definedName name="EIGHT">'[53]08.'!$A$3:$Z$15</definedName>
    <definedName name="El_Price_Free">#REF!</definedName>
    <definedName name="El_Price_Reg">#REF!</definedName>
    <definedName name="Electr_Waste">#REF!</definedName>
    <definedName name="Electricity_cons">#REF!</definedName>
    <definedName name="Electricity_tariff">#REF!</definedName>
    <definedName name="ELEV">'[53]11.'!$A$3:$Z$14</definedName>
    <definedName name="elkAddr1">#N/A</definedName>
    <definedName name="elkAddr2">#N/A</definedName>
    <definedName name="elkCount">#N/A</definedName>
    <definedName name="elkCountFrom">#N/A</definedName>
    <definedName name="elkCountTo">#N/A</definedName>
    <definedName name="elkDateFrom">#N/A</definedName>
    <definedName name="elkDateTo">#N/A</definedName>
    <definedName name="elkDiscount">#N/A</definedName>
    <definedName name="elkKAddr1">#N/A</definedName>
    <definedName name="elkKAddr2">#N/A</definedName>
    <definedName name="elkKCount">#N/A</definedName>
    <definedName name="elkKCountFrom">#N/A</definedName>
    <definedName name="elkKCountTo">#N/A</definedName>
    <definedName name="elkKDateFrom">#N/A</definedName>
    <definedName name="elkKDateTo">#N/A</definedName>
    <definedName name="elkKDiscount">#N/A</definedName>
    <definedName name="elkKNumber">#N/A</definedName>
    <definedName name="elkKSumC">#N/A</definedName>
    <definedName name="elkKSumR">#N/A</definedName>
    <definedName name="elkKTarif">#N/A</definedName>
    <definedName name="elkNumber">#N/A</definedName>
    <definedName name="elkSumC">#N/A</definedName>
    <definedName name="elkSumR">#N/A</definedName>
    <definedName name="elkTarif">#N/A</definedName>
    <definedName name="elman" hidden="1">#REF!</definedName>
    <definedName name="EMF">#N/A</definedName>
    <definedName name="Employee_Title">#REF!</definedName>
    <definedName name="ENCABEZA">#REF!</definedName>
    <definedName name="End_Bal">#REF!</definedName>
    <definedName name="enddate">#N/A</definedName>
    <definedName name="ENEAP">#REF!</definedName>
    <definedName name="ENEPRES">#REF!</definedName>
    <definedName name="ENEREAL">#REF!</definedName>
    <definedName name="enr">#REF!</definedName>
    <definedName name="ENTITY">#REF!</definedName>
    <definedName name="Entry10">#REF!</definedName>
    <definedName name="enttax">#REF!</definedName>
    <definedName name="Environmental_Payments">#REF!</definedName>
    <definedName name="EPS">#REF!</definedName>
    <definedName name="EPSAPRACT">#REF!</definedName>
    <definedName name="EPSAPRBUD">#REF!</definedName>
    <definedName name="EPSAUGACT">#REF!</definedName>
    <definedName name="EPSAUGBUD">#REF!</definedName>
    <definedName name="EPSDECACT">#REF!</definedName>
    <definedName name="EPSDECBUD">#REF!</definedName>
    <definedName name="EPSFEBACT">#REF!</definedName>
    <definedName name="EPSFEBBUD">#REF!</definedName>
    <definedName name="Epsilon">#REF!</definedName>
    <definedName name="EPSJANACT">#REF!</definedName>
    <definedName name="EPSJANBUD">#REF!</definedName>
    <definedName name="EPSJULACT">#REF!</definedName>
    <definedName name="EPSJULBUD">#REF!</definedName>
    <definedName name="EPSJUNACT">#REF!</definedName>
    <definedName name="EPSJUNBUD">#REF!</definedName>
    <definedName name="EPSMARACT">#REF!</definedName>
    <definedName name="EPSMARBUD">#REF!</definedName>
    <definedName name="EPSMAYACT">#REF!</definedName>
    <definedName name="EPSMAYBUD">#REF!</definedName>
    <definedName name="EPSNOVACT">#REF!</definedName>
    <definedName name="EPSNOVBUD">#REF!</definedName>
    <definedName name="EPSOCTACT">#REF!</definedName>
    <definedName name="EPSOCTBUD">#REF!</definedName>
    <definedName name="EPSSEPACT">#REF!</definedName>
    <definedName name="EPSSEPBUD">#REF!</definedName>
    <definedName name="Eptastigmine">#REF!,#REF!,#REF!</definedName>
    <definedName name="EQMARBUD">#REF!</definedName>
    <definedName name="EQUIT">#REF!</definedName>
    <definedName name="EQUITY">#REF!</definedName>
    <definedName name="Equity_Injection">'[26]Resource Sheet'!$D$109:$AA$110</definedName>
    <definedName name="Equity_Plan">'[26]Main Sheet'!$D$28:$G$29</definedName>
    <definedName name="Equity_Share">#REF!</definedName>
    <definedName name="Equity_Yield">#REF!</definedName>
    <definedName name="EquityBeta">#REF!</definedName>
    <definedName name="EquityInUnconsolidatedAffiliates">#REF!</definedName>
    <definedName name="EquityValue">#REF!</definedName>
    <definedName name="Error">[54]Anlagevermögen!$A$1:$Z$29</definedName>
    <definedName name="Ert">[55]Sheet2!$E$2:$E$16</definedName>
    <definedName name="ESP">'[35]Курсы валют ЦБ'!#REF!</definedName>
    <definedName name="ESPI">#REF!</definedName>
    <definedName name="EssAliasTable">"Default"</definedName>
    <definedName name="EssAliasTable___0">"Default"</definedName>
    <definedName name="Essbase">'[56]Essbase RESEAU'!$A:$AB</definedName>
    <definedName name="EssLatest">"P1"</definedName>
    <definedName name="EssLatest___0">"P1"</definedName>
    <definedName name="EssOptions">"1000000000131000_01000"</definedName>
    <definedName name="EssOptions___0">"A1000000000111010011011100000_01002na"</definedName>
    <definedName name="EstimeAAP">[57]PARAMETRES!$F$2:$F$7</definedName>
    <definedName name="eur">#REF!</definedName>
    <definedName name="EUR_300605">#N/A</definedName>
    <definedName name="EUR_310505">#N/A</definedName>
    <definedName name="EUR_A12">#REF!</definedName>
    <definedName name="EUR_A3">#REF!</definedName>
    <definedName name="EUR_A6">#REF!</definedName>
    <definedName name="EUR_A9">#REF!</definedName>
    <definedName name="EURCountry">#N/A</definedName>
    <definedName name="EURExercise">#N/A</definedName>
    <definedName name="Euribor">#REF!</definedName>
    <definedName name="EURO">'[58]Chif. cles-S3'!#REF!</definedName>
    <definedName name="Euro_Libor">#REF!</definedName>
    <definedName name="EURO_USD_RATE">#N/A</definedName>
    <definedName name="Euro1">#N/A</definedName>
    <definedName name="Euro31399">#N/A</definedName>
    <definedName name="Euro98">#N/A</definedName>
    <definedName name="EUROCROSSESA">#REF!</definedName>
    <definedName name="EUROCROSSESAX">#REF!</definedName>
    <definedName name="EUROконец">#N/A</definedName>
    <definedName name="EUROначало">#N/A</definedName>
    <definedName name="eurplan">#REF!</definedName>
    <definedName name="eurplan4Q">#REF!</definedName>
    <definedName name="EURPlant">#N/A</definedName>
    <definedName name="EURPlantNo">#N/A</definedName>
    <definedName name="Evol_B">'[59] BRANCHES VS REEL'!$C$3:$N$42</definedName>
    <definedName name="Evol_B_Laubie">#REF!</definedName>
    <definedName name="Evol_R">'[59] BRANCHES VS REEL'!$R$3:$AA$43</definedName>
    <definedName name="Evol_R_Laubie">#REF!</definedName>
    <definedName name="ew">#N/A</definedName>
    <definedName name="ewqreq">#REF!</definedName>
    <definedName name="ex">#REF!</definedName>
    <definedName name="Excel_BuiltIn__FilterDatabase_1">#REF!</definedName>
    <definedName name="Excel_BuiltIn__FilterDatabase_2">#REF!</definedName>
    <definedName name="Excel_BuiltIn__FilterDatabase_3">#REF!</definedName>
    <definedName name="Excel_BuiltIn__FilterDatabase_4">#REF!</definedName>
    <definedName name="Exchange_100JPY_RUR">#REF!</definedName>
    <definedName name="Exchange_rate">#REF!</definedName>
    <definedName name="EXCHANGERATE">#REF!</definedName>
    <definedName name="ExchangeRatio">#REF!</definedName>
    <definedName name="EXDS">#REF!</definedName>
    <definedName name="EXEAAF">[60]PARAMETRES!$S$2:$S$6</definedName>
    <definedName name="EXEAAP">[60]PARAMETRES!$I$2:$I$6</definedName>
    <definedName name="EXEP97">#REF!</definedName>
    <definedName name="EXEP98">#REF!</definedName>
    <definedName name="EXEP99">#REF!</definedName>
    <definedName name="EXEPB2000">#REF!</definedName>
    <definedName name="EXEPB2001">#REF!</definedName>
    <definedName name="Exeref">[60]PARAMETRES!$N$2:$N$6</definedName>
    <definedName name="ExitYear">#N/A</definedName>
    <definedName name="exp">[61]გადინებები!$G:$G</definedName>
    <definedName name="expo">[62]გადინებები!$G:$G</definedName>
    <definedName name="export_year">#N/A</definedName>
    <definedName name="ExRate">#REF!</definedName>
    <definedName name="Ext_cons_26">#REF!</definedName>
    <definedName name="Extra_Pay">#REF!</definedName>
    <definedName name="F">#REF!</definedName>
    <definedName name="fa">#REF!</definedName>
    <definedName name="fabs">#REF!</definedName>
    <definedName name="FAC">#REF!</definedName>
    <definedName name="faktura">#N/A</definedName>
    <definedName name="faktury">#N/A</definedName>
    <definedName name="FCAPRACT">#REF!</definedName>
    <definedName name="FCAPRBUD">#REF!</definedName>
    <definedName name="FCAUGACT">#REF!</definedName>
    <definedName name="FCAUGBUD">#REF!</definedName>
    <definedName name="FCDECACT">#REF!</definedName>
    <definedName name="FCDECBUD">#REF!</definedName>
    <definedName name="FCFEBACT">#REF!</definedName>
    <definedName name="FCFEBBUD">#REF!</definedName>
    <definedName name="FCJANACT">#REF!</definedName>
    <definedName name="FCJANBUD">#REF!</definedName>
    <definedName name="FCJULACT">#REF!</definedName>
    <definedName name="FCJULBUD">#REF!</definedName>
    <definedName name="FCJUNACT">#REF!</definedName>
    <definedName name="FCJUNBUD">#REF!</definedName>
    <definedName name="FCMARACT">#REF!</definedName>
    <definedName name="FCMARBUD">#REF!</definedName>
    <definedName name="FCMAYACT">#REF!</definedName>
    <definedName name="FCMAYBUD">#REF!</definedName>
    <definedName name="FCNOVACT">#REF!</definedName>
    <definedName name="FCNOVBUD">#REF!</definedName>
    <definedName name="FCOCTACT">#REF!</definedName>
    <definedName name="FCOCTBUD">#REF!</definedName>
    <definedName name="FCSEPACT">#REF!</definedName>
    <definedName name="FCSEPBUD">#REF!</definedName>
    <definedName name="FCUR">#REF!</definedName>
    <definedName name="fd">#REF!</definedName>
    <definedName name="fdf" hidden="1">'[3]pasiva-skutečnost'!$A$15:$A$25</definedName>
    <definedName name="fdh">#REF!</definedName>
    <definedName name="FDVB2000">#REF!</definedName>
    <definedName name="FDVB2001">#REF!</definedName>
    <definedName name="Fe_K1">#N/A</definedName>
    <definedName name="Fe_аглоруды">#N/A</definedName>
    <definedName name="Fe_доменный">#N/A</definedName>
    <definedName name="Fe_руда">#N/A</definedName>
    <definedName name="Fe_хвосты1">#N/A</definedName>
    <definedName name="FeB">#N/A</definedName>
    <definedName name="Feb_02">#REF!</definedName>
    <definedName name="Feb_03">'[28]Total 03-04'!#REF!</definedName>
    <definedName name="Feb_04">'[28]Total 03-04'!#REF!</definedName>
    <definedName name="FeB_тонн">#N/A</definedName>
    <definedName name="FeCr_1">#N/A</definedName>
    <definedName name="FeCr_1_т">#N/A</definedName>
    <definedName name="FeCr_8">#N/A</definedName>
    <definedName name="FeCr_8_т">#N/A</definedName>
    <definedName name="FeCr1">#N/A</definedName>
    <definedName name="FeCr100_цена">#N/A</definedName>
    <definedName name="fees">#N/A</definedName>
    <definedName name="FeMn">#N/A</definedName>
    <definedName name="FeMn_тонн">#N/A</definedName>
    <definedName name="FeMn_цена">#N/A</definedName>
    <definedName name="FeMo">#N/A</definedName>
    <definedName name="FeMo_тонн">#N/A</definedName>
    <definedName name="FeNb">#N/A</definedName>
    <definedName name="FeNb_тонн">#N/A</definedName>
    <definedName name="Ferro3">#REF!,#REF!,#REF!</definedName>
    <definedName name="FeSi45">#N/A</definedName>
    <definedName name="FeSi45_т">#N/A</definedName>
    <definedName name="FeSi45_цена">#N/A</definedName>
    <definedName name="FeSi65">#N/A</definedName>
    <definedName name="FeSi65_т">#N/A</definedName>
    <definedName name="FeSi65_цена">#N/A</definedName>
    <definedName name="FeSiCr">#N/A</definedName>
    <definedName name="FeSiCr_тонн">#N/A</definedName>
    <definedName name="FeTi_цена">#N/A</definedName>
    <definedName name="FeTi30">#N/A</definedName>
    <definedName name="FeTi30_т">#N/A</definedName>
    <definedName name="FeV">#N/A</definedName>
    <definedName name="FeV_тонн">#N/A</definedName>
    <definedName name="FEX">[63]Support!$A$56:$B$60</definedName>
    <definedName name="FF">'[53]14.'!$A$3:$Z$17</definedName>
    <definedName name="ffasdf">#N/A</definedName>
    <definedName name="fff" hidden="1">{#N/A,#N/A,FALSE,"Aging Summary";#N/A,#N/A,FALSE,"Ratio Analysis";#N/A,#N/A,FALSE,"Test 120 Day Accts";#N/A,#N/A,FALSE,"Tickmarks"}</definedName>
    <definedName name="fff_1" hidden="1">{"'РП (2)'!$A$5:$S$150"}</definedName>
    <definedName name="fff_2" hidden="1">{"'РП (2)'!$A$5:$S$150"}</definedName>
    <definedName name="fff_3" hidden="1">{"'РП (2)'!$A$5:$S$150"}</definedName>
    <definedName name="fff_4" hidden="1">{"'РП (2)'!$A$5:$S$150"}</definedName>
    <definedName name="fff_5" hidden="1">{"'РП (2)'!$A$5:$S$150"}</definedName>
    <definedName name="fffff">#REF!</definedName>
    <definedName name="ffffff">#REF!</definedName>
    <definedName name="fffffff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fffffffffff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fffffffffffffff" hidden="1">{"Страница 1",#N/A,FALSE,"Модель Интенсивника";"Страница 3",#N/A,FALSE,"Модель Интенсивника"}</definedName>
    <definedName name="ffffffffffffffff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fffffffffffffffff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fg">#N/A</definedName>
    <definedName name="fgf">[64]Movement!$K:$K</definedName>
    <definedName name="fgfg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fgh" hidden="1">{"'РП (2)'!$A$5:$S$150"}</definedName>
    <definedName name="fgh_1" hidden="1">{"'РП (2)'!$A$5:$S$150"}</definedName>
    <definedName name="fgh_2" hidden="1">{"'РП (2)'!$A$5:$S$150"}</definedName>
    <definedName name="fgh_3" hidden="1">{"'РП (2)'!$A$5:$S$150"}</definedName>
    <definedName name="fgh_4" hidden="1">{"'РП (2)'!$A$5:$S$150"}</definedName>
    <definedName name="fgh_5" hidden="1">{"'РП (2)'!$A$5:$S$150"}</definedName>
    <definedName name="fghh" hidden="1">{"'РП (2)'!$A$5:$S$150"}</definedName>
    <definedName name="fghh_1" hidden="1">{"'РП (2)'!$A$5:$S$150"}</definedName>
    <definedName name="fghh_2" hidden="1">{"'РП (2)'!$A$5:$S$150"}</definedName>
    <definedName name="fghh_3" hidden="1">{"'РП (2)'!$A$5:$S$150"}</definedName>
    <definedName name="fghh_4" hidden="1">{"'РП (2)'!$A$5:$S$150"}</definedName>
    <definedName name="fghh_5" hidden="1">{"'РП (2)'!$A$5:$S$150"}</definedName>
    <definedName name="fghj">#REF!</definedName>
    <definedName name="fgjgj">#REF!</definedName>
    <definedName name="fhj">#REF!</definedName>
    <definedName name="fhjgh" hidden="1">{"glc1",#N/A,FALSE,"GLC";"glc2",#N/A,FALSE,"GLC";"glc3",#N/A,FALSE,"GLC";"glc4",#N/A,FALSE,"GLC";"glc5",#N/A,FALSE,"GLC"}</definedName>
    <definedName name="FIF">'[53]15.'!$A$3:$Z$17</definedName>
    <definedName name="FIFE">'[53]05.'!$A$3:$Z$18</definedName>
    <definedName name="file">#REF!</definedName>
    <definedName name="FILIAL">#REF!</definedName>
    <definedName name="FIM">'[35]Курсы валют ЦБ'!#REF!</definedName>
    <definedName name="Fin" hidden="1">{"Valuation_Common",#N/A,FALSE,"Valuation"}</definedName>
    <definedName name="Fin_1" hidden="1">{"Valuation_Common",#N/A,FALSE,"Valuation"}</definedName>
    <definedName name="Fin_2" hidden="1">{"Valuation_Common",#N/A,FALSE,"Valuation"}</definedName>
    <definedName name="Fin_3" hidden="1">{"Valuation_Common",#N/A,FALSE,"Valuation"}</definedName>
    <definedName name="Fin_4" hidden="1">{"Valuation_Common",#N/A,FALSE,"Valuation"}</definedName>
    <definedName name="Fin_5" hidden="1">{"Valuation_Common",#N/A,FALSE,"Valuation"}</definedName>
    <definedName name="Finance" hidden="1">{"Valuation_Common",#N/A,FALSE,"Valuation"}</definedName>
    <definedName name="Finance_1" hidden="1">{"Valuation_Common",#N/A,FALSE,"Valuation"}</definedName>
    <definedName name="Finance_2" hidden="1">{"Valuation_Common",#N/A,FALSE,"Valuation"}</definedName>
    <definedName name="Finance_3" hidden="1">{"Valuation_Common",#N/A,FALSE,"Valuation"}</definedName>
    <definedName name="Finance_4" hidden="1">{"Valuation_Common",#N/A,FALSE,"Valuation"}</definedName>
    <definedName name="Finance_5" hidden="1">{"Valuation_Common",#N/A,FALSE,"Valuation"}</definedName>
    <definedName name="Financing_type">'[65]Important Notes'!$E$22:$E$24</definedName>
    <definedName name="FinClose">#REF!</definedName>
    <definedName name="findate">'[66]По срокам'!#REF!</definedName>
    <definedName name="FirmValue">#REF!</definedName>
    <definedName name="First_ADSCR_1">#REF!</definedName>
    <definedName name="First_ADSCR_2">#REF!</definedName>
    <definedName name="FirstCallDate">#REF!</definedName>
    <definedName name="Fitch">#REF!</definedName>
    <definedName name="five">'[67]09.'!$A$3:$Z$14</definedName>
    <definedName name="FiveYearEPSGrowth">#REF!</definedName>
    <definedName name="Fixed_Assets">'[26]Resource Sheet'!$D$86:$AA$91</definedName>
    <definedName name="Fixed_discount">#REF!</definedName>
    <definedName name="Fixed_margin">#REF!</definedName>
    <definedName name="Fixed_service">#REF!</definedName>
    <definedName name="FIXEDASSETS">#REF!</definedName>
    <definedName name="fjhgkj">#REF!</definedName>
    <definedName name="fjkg">#REF!</definedName>
    <definedName name="Flag_Construction">#REF!</definedName>
    <definedName name="Flash">#REF!</definedName>
    <definedName name="Flashmarques">#REF!</definedName>
    <definedName name="Flurizic_SprayVen">#REF!,#REF!,#REF!</definedName>
    <definedName name="Footnote1">#REF!</definedName>
    <definedName name="Footnote2">#REF!</definedName>
    <definedName name="Footnote3">#REF!</definedName>
    <definedName name="Footnote4">#REF!</definedName>
    <definedName name="FootnoteAnchor">#N/A</definedName>
    <definedName name="FootnoteRange">#N/A</definedName>
    <definedName name="FORECASTERS">#REF!</definedName>
    <definedName name="FORECASTERS_SHORT">#REF!</definedName>
    <definedName name="Forex">#N/A</definedName>
    <definedName name="form">#N/A</definedName>
    <definedName name="Forward0">#REF!</definedName>
    <definedName name="Forward1">#REF!</definedName>
    <definedName name="Forward2">#REF!</definedName>
    <definedName name="FOUR">'[53]04.'!$A$3:$Z$18</definedName>
    <definedName name="fraJEDASCapE">#REF!</definedName>
    <definedName name="franchisehome">#REF!</definedName>
    <definedName name="fraSTRIPESCapE">#REF!</definedName>
    <definedName name="FreeCashFlow">#REF!</definedName>
    <definedName name="FRF">'[35]Курсы валют ЦБ'!#REF!</definedName>
    <definedName name="frmDeleteShareIdCapE">#REF!</definedName>
    <definedName name="frmDevelopersCapE">#REF!</definedName>
    <definedName name="frmSettingsCapE">#REF!</definedName>
    <definedName name="FRUMEX180AP">#REF!</definedName>
    <definedName name="FRUMEX180PRES">#REF!</definedName>
    <definedName name="FRUMEX180REAL">#REF!</definedName>
    <definedName name="FRUMEXAP">#REF!</definedName>
    <definedName name="FRUMEXPRES">#REF!</definedName>
    <definedName name="FRUMEXREAL">#REF!</definedName>
    <definedName name="FRUTAP">#REF!</definedName>
    <definedName name="FRUTPRES">#REF!</definedName>
    <definedName name="FRUTREAL">#REF!</definedName>
    <definedName name="FSPP">#REF!</definedName>
    <definedName name="FSSB2000">#REF!</definedName>
    <definedName name="FSSB2001">#REF!</definedName>
    <definedName name="Fuel">'[26]Resource Sheet'!$D$45:$AA$51</definedName>
    <definedName name="Fuel_Consumption">#REF!</definedName>
    <definedName name="FUELflag">#REF!</definedName>
    <definedName name="Full_Print">#REF!</definedName>
    <definedName name="FULL1">'[6]#¡REF'!$A$1:$J$27</definedName>
    <definedName name="FULL2">'[6]#¡REF'!$A$3:$I$32</definedName>
    <definedName name="FullyDilutedSharesOutstanding">#REF!</definedName>
    <definedName name="FundsFromOperations">#REF!</definedName>
    <definedName name="FundsFromOperationsDebt">#REF!</definedName>
    <definedName name="FundsFromOperationsInterestCoverage">#REF!</definedName>
    <definedName name="Fungicide">#N/A</definedName>
    <definedName name="FVFYE1EBIT">#REF!</definedName>
    <definedName name="FVFYE1EBITA">#REF!</definedName>
    <definedName name="FVFYE1EBITDA">#REF!</definedName>
    <definedName name="FVFYE1EBITDAR">#REF!</definedName>
    <definedName name="FVFYE1NetRevenues">#REF!</definedName>
    <definedName name="FVFYE1Other1">#REF!</definedName>
    <definedName name="FVFYE1Other2">#REF!</definedName>
    <definedName name="FVFYE1Other3">#REF!</definedName>
    <definedName name="FVFYE2EBIT">#REF!</definedName>
    <definedName name="FVFYE2EBITA">#REF!</definedName>
    <definedName name="FVFYE2EBITDA">#REF!</definedName>
    <definedName name="FVFYE2EBITDAR">#REF!</definedName>
    <definedName name="FVFYE2NetRevenues">#REF!</definedName>
    <definedName name="FVFYE2Other1">#REF!</definedName>
    <definedName name="FVFYE2Other2">#REF!</definedName>
    <definedName name="FVFYE2Other3">#REF!</definedName>
    <definedName name="FVLTMEBIT">#REF!</definedName>
    <definedName name="FVLTMEBITA">#REF!</definedName>
    <definedName name="FVLTMEBITDA">#REF!</definedName>
    <definedName name="FVLTMEBITDAR">#REF!</definedName>
    <definedName name="FVLTMOther1">#REF!</definedName>
    <definedName name="FVLTMOther2">#REF!</definedName>
    <definedName name="FVLTMOther3">#REF!</definedName>
    <definedName name="FVLTMRevenues">#REF!</definedName>
    <definedName name="fx_rate">#N/A</definedName>
    <definedName name="FXRATES">#N/A</definedName>
    <definedName name="fyCoverDraft">{#NAME?}</definedName>
    <definedName name="FYE1EBIT">#REF!</definedName>
    <definedName name="FYE1EBITA">#REF!</definedName>
    <definedName name="FYE1EBITDA">#REF!</definedName>
    <definedName name="FYE1EBITDAR">#REF!</definedName>
    <definedName name="FYE1NetRevenues">#REF!</definedName>
    <definedName name="FYE1Other1">#REF!</definedName>
    <definedName name="FYE1Other2">#REF!</definedName>
    <definedName name="FYE1Other3">#REF!</definedName>
    <definedName name="FYE2EBIT">#REF!</definedName>
    <definedName name="FYE2EBITA">#REF!</definedName>
    <definedName name="FYE2EBITDA">#REF!</definedName>
    <definedName name="FYE2EBITDAR">#REF!</definedName>
    <definedName name="FYE2NetRevenues">#REF!</definedName>
    <definedName name="FYE2Other1">#REF!</definedName>
    <definedName name="FYE2Other2">#REF!</definedName>
    <definedName name="FYE2Other3">#REF!</definedName>
    <definedName name="FYEDocument">#REF!</definedName>
    <definedName name="fyProjectName">#REF!</definedName>
    <definedName name="fySectionName">#REF!</definedName>
    <definedName name="fySheetName">#REF!</definedName>
    <definedName name="fytf">#REF!</definedName>
    <definedName name="g">#REF!</definedName>
    <definedName name="ga">#REF!</definedName>
    <definedName name="Gala">#REF!</definedName>
    <definedName name="ganzomileba">#REF!</definedName>
    <definedName name="gary">#REF!</definedName>
    <definedName name="Gas_Coefficient">[41]Summary!$C$9</definedName>
    <definedName name="Gas_cons">#REF!</definedName>
    <definedName name="Gas_tariff">#REF!</definedName>
    <definedName name="GasProjectCost">#REF!</definedName>
    <definedName name="GBPClosing">#N/A</definedName>
    <definedName name="gen.levan">#N/A</definedName>
    <definedName name="genadm">#REF!</definedName>
    <definedName name="GES">#REF!</definedName>
    <definedName name="GetData">IF(#REF!&lt;&gt;"",#REF!,0)</definedName>
    <definedName name="GetOutData">IF(ISERROR(VLOOKUP(#REF!,#REF!,MATCH(#REF!,#REF!,0),0)),0,VLOOKUP(#REF!,#REF!,MATCH(#REF!,#REF!,0),0))</definedName>
    <definedName name="gf">'[15]Продажи реальные и прогноз 20 л'!$E$47</definedName>
    <definedName name="gf2new">#REF!</definedName>
    <definedName name="gfd">#N/A</definedName>
    <definedName name="gfg" hidden="1">{"'РП (2)'!$A$5:$S$150"}</definedName>
    <definedName name="gfg_1" hidden="1">{"'РП (2)'!$A$5:$S$150"}</definedName>
    <definedName name="gfg_2" hidden="1">{"'РП (2)'!$A$5:$S$150"}</definedName>
    <definedName name="gfg_3" hidden="1">{"'РП (2)'!$A$5:$S$150"}</definedName>
    <definedName name="gfg_4" hidden="1">{"'РП (2)'!$A$5:$S$150"}</definedName>
    <definedName name="gfg_5" hidden="1">{"'РП (2)'!$A$5:$S$150"}</definedName>
    <definedName name="gg" hidden="1">{"'РП (2)'!$A$5:$S$150"}</definedName>
    <definedName name="GGB">#REF!</definedName>
    <definedName name="ggg" hidden="1">{#N/A,#N/A,FALSE,"Aging Summary";#N/A,#N/A,FALSE,"Ratio Analysis";#N/A,#N/A,FALSE,"Test 120 Day Accts";#N/A,#N/A,FALSE,"Tickmarks"}</definedName>
    <definedName name="ggg_1" hidden="1">{#N/A,#N/A,FALSE,"Aging Summary";#N/A,#N/A,FALSE,"Ratio Analysis";#N/A,#N/A,FALSE,"Test 120 Day Accts";#N/A,#N/A,FALSE,"Tickmarks"}</definedName>
    <definedName name="ggg_2" hidden="1">{#N/A,#N/A,FALSE,"Aging Summary";#N/A,#N/A,FALSE,"Ratio Analysis";#N/A,#N/A,FALSE,"Test 120 Day Accts";#N/A,#N/A,FALSE,"Tickmarks"}</definedName>
    <definedName name="ggg_3" hidden="1">{#N/A,#N/A,FALSE,"Aging Summary";#N/A,#N/A,FALSE,"Ratio Analysis";#N/A,#N/A,FALSE,"Test 120 Day Accts";#N/A,#N/A,FALSE,"Tickmarks"}</definedName>
    <definedName name="ggg_4" hidden="1">{#N/A,#N/A,FALSE,"Aging Summary";#N/A,#N/A,FALSE,"Ratio Analysis";#N/A,#N/A,FALSE,"Test 120 Day Accts";#N/A,#N/A,FALSE,"Tickmarks"}</definedName>
    <definedName name="ggg_5" hidden="1">{#N/A,#N/A,FALSE,"Aging Summary";#N/A,#N/A,FALSE,"Ratio Analysis";#N/A,#N/A,FALSE,"Test 120 Day Accts";#N/A,#N/A,FALSE,"Tickmarks"}</definedName>
    <definedName name="gggg">#REF!</definedName>
    <definedName name="ghd" hidden="1">{#N/A,#N/A,FALSE,"Aging Summary";#N/A,#N/A,FALSE,"Ratio Analysis";#N/A,#N/A,FALSE,"Test 120 Day Accts";#N/A,#N/A,FALSE,"Tickmarks"}</definedName>
    <definedName name="ghd_1" hidden="1">{#N/A,#N/A,FALSE,"Aging Summary";#N/A,#N/A,FALSE,"Ratio Analysis";#N/A,#N/A,FALSE,"Test 120 Day Accts";#N/A,#N/A,FALSE,"Tickmarks"}</definedName>
    <definedName name="ghd_2" hidden="1">{#N/A,#N/A,FALSE,"Aging Summary";#N/A,#N/A,FALSE,"Ratio Analysis";#N/A,#N/A,FALSE,"Test 120 Day Accts";#N/A,#N/A,FALSE,"Tickmarks"}</definedName>
    <definedName name="ghd_3" hidden="1">{#N/A,#N/A,FALSE,"Aging Summary";#N/A,#N/A,FALSE,"Ratio Analysis";#N/A,#N/A,FALSE,"Test 120 Day Accts";#N/A,#N/A,FALSE,"Tickmarks"}</definedName>
    <definedName name="ghd_4" hidden="1">{#N/A,#N/A,FALSE,"Aging Summary";#N/A,#N/A,FALSE,"Ratio Analysis";#N/A,#N/A,FALSE,"Test 120 Day Accts";#N/A,#N/A,FALSE,"Tickmarks"}</definedName>
    <definedName name="ghd_5" hidden="1">{#N/A,#N/A,FALSE,"Aging Summary";#N/A,#N/A,FALSE,"Ratio Analysis";#N/A,#N/A,FALSE,"Test 120 Day Accts";#N/A,#N/A,FALSE,"Tickmarks"}</definedName>
    <definedName name="ghfgh" hidden="1">#REF!</definedName>
    <definedName name="ghj">#REF!</definedName>
    <definedName name="ghjjhj">#REF!</definedName>
    <definedName name="ghy">#REF!</definedName>
    <definedName name="gio">#REF!</definedName>
    <definedName name="gjkhghj" hidden="1">'[3]pasiva-skutečnost'!$A$15:$A$25</definedName>
    <definedName name="GL">[68]Данные!#REF!</definedName>
    <definedName name="glpaste">#REF!</definedName>
    <definedName name="gogor">#REF!</definedName>
    <definedName name="GOIAPRACT">#REF!</definedName>
    <definedName name="GOIAPRBUD">#REF!</definedName>
    <definedName name="GOIAUGACT">#REF!</definedName>
    <definedName name="GOIAUGBUD">#REF!</definedName>
    <definedName name="GOIDECACT">#REF!</definedName>
    <definedName name="goidecbud">#REF!</definedName>
    <definedName name="GOIFEBACT">#REF!</definedName>
    <definedName name="GOIFEBBUD">#REF!</definedName>
    <definedName name="GOIJANACT">#REF!</definedName>
    <definedName name="GOIJANBUD">#REF!</definedName>
    <definedName name="GOIJULACT">#REF!</definedName>
    <definedName name="GOIJULBUD">#REF!</definedName>
    <definedName name="GOIJUNACT">#REF!</definedName>
    <definedName name="GOIJUNBUD">#REF!</definedName>
    <definedName name="GOIMARACT">#REF!</definedName>
    <definedName name="GOIMARBUD">#REF!</definedName>
    <definedName name="GOIMAYACT">#REF!</definedName>
    <definedName name="GOIMAYBUD">#REF!</definedName>
    <definedName name="GOINOVACT">#REF!</definedName>
    <definedName name="GOINOVBUD">#REF!</definedName>
    <definedName name="GOIOCTACT">#REF!</definedName>
    <definedName name="GOIOCTBUD">#REF!</definedName>
    <definedName name="GOISEPACT">#REF!</definedName>
    <definedName name="GOISEPBUD">#REF!</definedName>
    <definedName name="GOODS">#REF!</definedName>
    <definedName name="GR_STEEL">#N/A</definedName>
    <definedName name="Graphs">#REF!</definedName>
    <definedName name="grate">#REF!</definedName>
    <definedName name="Größe_des_Unternehmens">#REF!</definedName>
    <definedName name="GrossProfit">#REF!</definedName>
    <definedName name="GrossProfitMargin">#REF!</definedName>
    <definedName name="GROUP">#REF!</definedName>
    <definedName name="Group_PL">#N/A</definedName>
    <definedName name="Group2">{#NAME?}</definedName>
    <definedName name="Group3">{#NAME?}</definedName>
    <definedName name="Group4">{#NAME?}</definedName>
    <definedName name="Group5">{#NAME?}</definedName>
    <definedName name="Group6">{#NAME?}</definedName>
    <definedName name="group7">{#NAME?}</definedName>
    <definedName name="group8">{#NAME?}</definedName>
    <definedName name="group9">{#NAME?}</definedName>
    <definedName name="GroupWACC">#REF!</definedName>
    <definedName name="GST">#REF!</definedName>
    <definedName name="GSTX">#REF!</definedName>
    <definedName name="gthg" hidden="1">'[3]pasiva-skutečnost'!$C$35:$C$48</definedName>
    <definedName name="Guriasamegro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y">#REF!</definedName>
    <definedName name="H">#REF!</definedName>
    <definedName name="H1BY">#REF!</definedName>
    <definedName name="half98">#REF!</definedName>
    <definedName name="HDA">#N/A</definedName>
    <definedName name="hdh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Head_Off_Staff">#REF!</definedName>
    <definedName name="Head_Off_Staff_Payroll">#REF!</definedName>
    <definedName name="Header">#REF!</definedName>
    <definedName name="Header_Row">ROW(#REF!)</definedName>
    <definedName name="Header1" hidden="1">IF(COUNTA(#REF!)=0,0,INDEX(#REF!,MATCH(ROW(#REF!),#REF!,TRUE)))+1</definedName>
    <definedName name="Header2" localSheetId="1" hidden="1">[69]!Header1-1 &amp; "." &amp; MAX(1,COUNTA(INDEX(#REF!,MATCH([69]!Header1-1,#REF!,FALSE)):#REF!))</definedName>
    <definedName name="Header2" localSheetId="0" hidden="1">[69]!Header1-1 &amp; "." &amp; MAX(1,COUNTA(INDEX(#REF!,MATCH([69]!Header1-1,#REF!,FALSE)):#REF!))</definedName>
    <definedName name="Header2" hidden="1">[69]!Header1-1 &amp; "." &amp; MAX(1,COUNTA(INDEX(#REF!,MATCH([69]!Header1-1,#REF!,FALSE)):#REF!))</definedName>
    <definedName name="HeadingA4">#N/A</definedName>
    <definedName name="Headoff_Staff">#REF!</definedName>
    <definedName name="Heavy_Fuel_Coefficient">[41]Summary!$C$10</definedName>
    <definedName name="hedge_price">'[70]14 HEDGE'!$F$16,'[70]14 HEDGE'!$F$22,'[70]14 HEDGE'!$F$28,'[70]14 HEDGE'!$F$34,'[70]14 HEDGE'!$F$40,'[70]14 HEDGE'!$F$46,'[70]14 HEDGE'!$F$52,'[70]14 HEDGE'!$F$58,'[70]14 HEDGE'!$F$64,'[70]14 HEDGE'!$F$70,'[70]14 HEDGE'!$F$76,'[70]14 HEDGE'!$F$82</definedName>
    <definedName name="hedge_vol">'[70]14 HEDGE'!$F$15,'[70]14 HEDGE'!$F$21,'[70]14 HEDGE'!$F$27,'[70]14 HEDGE'!$F$33,'[70]14 HEDGE'!$F$39,'[70]14 HEDGE'!$F$45,'[70]14 HEDGE'!$F$51,'[70]14 HEDGE'!$F$57,'[70]14 HEDGE'!$F$63,'[70]14 HEDGE'!$F$69,'[70]14 HEDGE'!$F$75,'[70]14 HEDGE'!$F$81</definedName>
    <definedName name="Height_Loans">#N/A</definedName>
    <definedName name="HELP">#REF!</definedName>
    <definedName name="hghy6" hidden="1">{"'РП (2)'!$A$5:$S$150"}</definedName>
    <definedName name="hghy6_1" hidden="1">{"'РП (2)'!$A$5:$S$150"}</definedName>
    <definedName name="hghy6_2" hidden="1">{"'РП (2)'!$A$5:$S$150"}</definedName>
    <definedName name="hghy6_3" hidden="1">{"'РП (2)'!$A$5:$S$150"}</definedName>
    <definedName name="hghy6_4" hidden="1">{"'РП (2)'!$A$5:$S$150"}</definedName>
    <definedName name="hghy6_5" hidden="1">{"'РП (2)'!$A$5:$S$150"}</definedName>
    <definedName name="hgkj">'[71]Продажи реальные и прогноз 20 л'!$E$47</definedName>
    <definedName name="hh">[72]finbal10!$B$8:$S$1092</definedName>
    <definedName name="hhjk">[73]Курс!$B$3</definedName>
    <definedName name="hi">#REF!</definedName>
    <definedName name="hidate">#REF!</definedName>
    <definedName name="Hidden">#N/A</definedName>
    <definedName name="Hidden2">#N/A</definedName>
    <definedName name="Hidden3">#N/A</definedName>
    <definedName name="Hidden4">#N/A</definedName>
    <definedName name="Hidden5">#N/A</definedName>
    <definedName name="HighDateA">#REF!</definedName>
    <definedName name="HighDateB">#REF!</definedName>
    <definedName name="HighOption1">#REF!</definedName>
    <definedName name="HighOption2">#REF!</definedName>
    <definedName name="HighOption3">#REF!</definedName>
    <definedName name="HighOption4">#REF!</definedName>
    <definedName name="HighPriceA">#REF!</definedName>
    <definedName name="HighPriceB">#REF!</definedName>
    <definedName name="hip">[6]Tons!#REF!</definedName>
    <definedName name="his">[24]PARAMETRES!$H$2:$H$7</definedName>
    <definedName name="Histo2AAP">[24]PARAMETRES!$H$2:$H$7</definedName>
    <definedName name="Histo3AAP">[24]PARAMETRES!$G$2:$G$7</definedName>
    <definedName name="HistoAAP">[24]PARAMETRES!$I$2:$I$7</definedName>
    <definedName name="HistoMEMP">[34]Paramètres!$D$29:$D$35</definedName>
    <definedName name="HistoMP">[34]Paramètres!$E$2:$E$8</definedName>
    <definedName name="Historange">#N/A</definedName>
    <definedName name="History">#N/A</definedName>
    <definedName name="hjg">#REF!</definedName>
    <definedName name="hjkh" hidden="1">{"'РП (2)'!$A$5:$S$150"}</definedName>
    <definedName name="hjkljhkljh" hidden="1">'[3]pasiva-skutečnost'!$A$35:$A$48</definedName>
    <definedName name="HL_ukaz_kum">#N/A</definedName>
    <definedName name="HLN1LE">#N/A</definedName>
    <definedName name="hola">{0.1;0;0.382758620689655;0;0;0;0.258620689655172;0;0.258620689655172}</definedName>
    <definedName name="homepassed">#REF!</definedName>
    <definedName name="homr">#REF!</definedName>
    <definedName name="homr1">#REF!</definedName>
    <definedName name="Hongrie">#REF!</definedName>
    <definedName name="Hours_per_Day">#REF!</definedName>
    <definedName name="hr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hr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HRD">#REF!</definedName>
    <definedName name="hshhj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HTLM" hidden="1">{"'РП (2)'!$A$5:$S$150"}</definedName>
    <definedName name="HTLM_1" hidden="1">{"'РП (2)'!$A$5:$S$150"}</definedName>
    <definedName name="HTLM_2" hidden="1">{"'РП (2)'!$A$5:$S$150"}</definedName>
    <definedName name="HTLM_3" hidden="1">{"'РП (2)'!$A$5:$S$150"}</definedName>
    <definedName name="HTLM_4" hidden="1">{"'РП (2)'!$A$5:$S$150"}</definedName>
    <definedName name="HTLM_5" hidden="1">{"'РП (2)'!$A$5:$S$150"}</definedName>
    <definedName name="HTML_CodePage" hidden="1">1251</definedName>
    <definedName name="HTML_Control" hidden="1">{"'таб 21'!$A$1:$U$24","'таб 21'!$A$1:$U$1"}</definedName>
    <definedName name="HTML_Control_1" hidden="1">{"'РП (2)'!$A$5:$S$150"}</definedName>
    <definedName name="HTML_Control_2" hidden="1">{"'РП (2)'!$A$5:$S$150"}</definedName>
    <definedName name="HTML_Control_3" hidden="1">{"'РП (2)'!$A$5:$S$150"}</definedName>
    <definedName name="HTML_Control_4" hidden="1">{"'РП (2)'!$A$5:$S$150"}</definedName>
    <definedName name="HTML_Control_5" hidden="1">{"'РП (2)'!$A$5:$S$150"}</definedName>
    <definedName name="HTML_Description" hidden="1">""</definedName>
    <definedName name="HTML_Email" hidden="1">""</definedName>
    <definedName name="HTML_Header" hidden="1">"таб 21"</definedName>
    <definedName name="HTML_LastUpdate" hidden="1">"22.06.00"</definedName>
    <definedName name="HTML_LineAfter" hidden="1">TRUE</definedName>
    <definedName name="HTML_LineBefore" hidden="1">TRUE</definedName>
    <definedName name="HTML_Name" hidden="1">"KOPAN"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документы\ОТЧЁТЫ 1999 ГОДА\12 мес\MyHTML.htm"</definedName>
    <definedName name="HTML_PathFileMac" hidden="1">"Macintosh HD:HomePageStuff:New_Home_Page:datafile:histret.html"</definedName>
    <definedName name="HTML_Title" hidden="1">"Таблицы к отчету 1999 года"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xfdf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Hyp_code">#REF!</definedName>
    <definedName name="hypcc">#REF!</definedName>
    <definedName name="hyper">#REF!</definedName>
    <definedName name="HYPT">#REF!</definedName>
    <definedName name="I.P.97">#REF!</definedName>
    <definedName name="I.P.98">#REF!</definedName>
    <definedName name="I.P.99">#REF!</definedName>
    <definedName name="I.P.B2000">#REF!</definedName>
    <definedName name="I.P.B2001">#REF!</definedName>
    <definedName name="I_P_97">#REF!</definedName>
    <definedName name="I_P_98">#REF!</definedName>
    <definedName name="I_P_99">#REF!</definedName>
    <definedName name="I_P_B2000">#REF!</definedName>
    <definedName name="I_P_B2001">#REF!</definedName>
    <definedName name="IBC">#N/A</definedName>
    <definedName name="IBES_FY0">#REF!</definedName>
    <definedName name="IBESDate">#REF!</definedName>
    <definedName name="ICK">'[35]Курсы валют ЦБ'!#REF!</definedName>
    <definedName name="ierate">#REF!</definedName>
    <definedName name="ii">#REF!</definedName>
    <definedName name="ii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i_contr" hidden="1">{"'таб 21'!$A$1:$U$24","'таб 21'!$A$1:$U$1"}</definedName>
    <definedName name="iii_contr_1" hidden="1">{"'таб 21'!$A$1:$U$24","'таб 21'!$A$1:$U$1"}</definedName>
    <definedName name="iii_contr_2" hidden="1">{"'таб 21'!$A$1:$U$24","'таб 21'!$A$1:$U$1"}</definedName>
    <definedName name="iii_contr_3" hidden="1">{"'таб 21'!$A$1:$U$24","'таб 21'!$A$1:$U$1"}</definedName>
    <definedName name="iii_contr_4" hidden="1">{"'таб 21'!$A$1:$U$24","'таб 21'!$A$1:$U$1"}</definedName>
    <definedName name="iii_contr_5" hidden="1">{"'таб 21'!$A$1:$U$24","'таб 21'!$A$1:$U$1"}</definedName>
    <definedName name="iirate">#REF!</definedName>
    <definedName name="image">"Picture 3"</definedName>
    <definedName name="IMPORTANCE">#REF!</definedName>
    <definedName name="inc">#REF!</definedName>
    <definedName name="INCOME">#N/A</definedName>
    <definedName name="IncomeTaxes">#REF!</definedName>
    <definedName name="Index">{#NAME?}</definedName>
    <definedName name="index_for_95">#REF!</definedName>
    <definedName name="index_for_96">#REF!</definedName>
    <definedName name="index_for_97">#REF!</definedName>
    <definedName name="index_for_half_97">#REF!</definedName>
    <definedName name="Index2" hidden="1">{#N/A,#N/A,FALSE,"Aging Summary";#N/A,#N/A,FALSE,"Ratio Analysis";#N/A,#N/A,FALSE,"Test 120 Day Accts";#N/A,#N/A,FALSE,"Tickmarks"}</definedName>
    <definedName name="Index2_1" hidden="1">{#N/A,#N/A,FALSE,"Aging Summary";#N/A,#N/A,FALSE,"Ratio Analysis";#N/A,#N/A,FALSE,"Test 120 Day Accts";#N/A,#N/A,FALSE,"Tickmarks"}</definedName>
    <definedName name="Index2_2" hidden="1">{#N/A,#N/A,FALSE,"Aging Summary";#N/A,#N/A,FALSE,"Ratio Analysis";#N/A,#N/A,FALSE,"Test 120 Day Accts";#N/A,#N/A,FALSE,"Tickmarks"}</definedName>
    <definedName name="Index2_3" hidden="1">{#N/A,#N/A,FALSE,"Aging Summary";#N/A,#N/A,FALSE,"Ratio Analysis";#N/A,#N/A,FALSE,"Test 120 Day Accts";#N/A,#N/A,FALSE,"Tickmarks"}</definedName>
    <definedName name="Index2_4" hidden="1">{#N/A,#N/A,FALSE,"Aging Summary";#N/A,#N/A,FALSE,"Ratio Analysis";#N/A,#N/A,FALSE,"Test 120 Day Accts";#N/A,#N/A,FALSE,"Tickmarks"}</definedName>
    <definedName name="Index2_5" hidden="1">{#N/A,#N/A,FALSE,"Aging Summary";#N/A,#N/A,FALSE,"Ratio Analysis";#N/A,#N/A,FALSE,"Test 120 Day Accts";#N/A,#N/A,FALSE,"Tickmarks"}</definedName>
    <definedName name="indice">[6]indice!$A$1:$AC$38</definedName>
    <definedName name="INDICE2">[6]indice!$A$1:$AC$39</definedName>
    <definedName name="Industrial_share">#REF!</definedName>
    <definedName name="Industry">'[74]Dairy Precedents'!#REF!</definedName>
    <definedName name="IndustryGroup">#REF!</definedName>
    <definedName name="Info1">#REF!</definedName>
    <definedName name="Info10A">#REF!</definedName>
    <definedName name="Info10B">#REF!</definedName>
    <definedName name="Info2">#REF!</definedName>
    <definedName name="Info3">#REF!</definedName>
    <definedName name="Info4A">#REF!</definedName>
    <definedName name="Info4B">#REF!</definedName>
    <definedName name="Info5A">#REF!</definedName>
    <definedName name="Info5B">#REF!</definedName>
    <definedName name="Info6A">#REF!</definedName>
    <definedName name="Info6B">#REF!</definedName>
    <definedName name="Info7A">#REF!</definedName>
    <definedName name="Info7B">#REF!</definedName>
    <definedName name="Info8A">#REF!</definedName>
    <definedName name="Info8B">#REF!</definedName>
    <definedName name="Info9A">#REF!</definedName>
    <definedName name="Info9B">#REF!</definedName>
    <definedName name="InfoLabel1">#REF!</definedName>
    <definedName name="InfoLabel10">#REF!</definedName>
    <definedName name="InfoLabel2">#REF!</definedName>
    <definedName name="InfoLabel3">#REF!</definedName>
    <definedName name="InfoLabel4">#REF!</definedName>
    <definedName name="InfoLabel5">#REF!</definedName>
    <definedName name="InfoLabel6">#REF!</definedName>
    <definedName name="InfoLabel7">#REF!</definedName>
    <definedName name="InfoLabel8">#REF!</definedName>
    <definedName name="InfoLabel9">#REF!</definedName>
    <definedName name="Input_2">#N/A</definedName>
    <definedName name="Input_3">#N/A</definedName>
    <definedName name="Input_4">#N/A</definedName>
    <definedName name="Input_5">#N/A</definedName>
    <definedName name="Input_5b">#N/A</definedName>
    <definedName name="Input_6">#N/A</definedName>
    <definedName name="input_dates_ventes_hebdo">[48]Principale!#REF!</definedName>
    <definedName name="input_dates_vtes_hebdo">[48]Principale!#REF!</definedName>
    <definedName name="input2">[48]Principale!#REF!</definedName>
    <definedName name="inputsemaine">'[75]#REF'!$I$69:$I$70</definedName>
    <definedName name="inputsheet">#REF!</definedName>
    <definedName name="InsPrice">#REF!</definedName>
    <definedName name="InstalledCapacity">#REF!</definedName>
    <definedName name="Insurance">#REF!</definedName>
    <definedName name="int">#REF!</definedName>
    <definedName name="INT_EARNED">#REF!</definedName>
    <definedName name="INT_PAID">#REF!</definedName>
    <definedName name="IntangibleAssets">#REF!</definedName>
    <definedName name="Interest_Expense">#REF!</definedName>
    <definedName name="Interest_Paid">#REF!</definedName>
    <definedName name="Interest_Rate">#REF!</definedName>
    <definedName name="InterestExpense">#REF!</definedName>
    <definedName name="InterestIncome">#REF!</definedName>
    <definedName name="INTG">#REF!</definedName>
    <definedName name="INTPAID">#REF!</definedName>
    <definedName name="INTREC">#REF!</definedName>
    <definedName name="INV">#REF!</definedName>
    <definedName name="INV_ALL">#REF!</definedName>
    <definedName name="INV_DISP">#REF!</definedName>
    <definedName name="INV_FG">#REF!</definedName>
    <definedName name="INV_LOAD">#REF!</definedName>
    <definedName name="INV_LTMAT">#REF!</definedName>
    <definedName name="INV_LUSE">#REF!</definedName>
    <definedName name="INV_OTHER">#REF!</definedName>
    <definedName name="INV_RAW">#REF!</definedName>
    <definedName name="INV_RAWM">#REF!</definedName>
    <definedName name="INV_TMC">#REF!</definedName>
    <definedName name="INV_TMZ">#REF!</definedName>
    <definedName name="INV_WIP">#REF!</definedName>
    <definedName name="InvAfterRate">#N/A</definedName>
    <definedName name="Inventories">#REF!</definedName>
    <definedName name="investing">#REF!</definedName>
    <definedName name="Investm" localSheetId="1">[76]!Возврат</definedName>
    <definedName name="Investm" localSheetId="0">[76]!Возврат</definedName>
    <definedName name="Investm">[76]!Возврат</definedName>
    <definedName name="INVESTMENTS">#REF!</definedName>
    <definedName name="InvestmentsInUnconsolidatedAffiliates">#REF!</definedName>
    <definedName name="INVLERate">#N/A</definedName>
    <definedName name="InvRate1">#N/A</definedName>
    <definedName name="InvRate2">#N/A</definedName>
    <definedName name="InvRate3">#N/A</definedName>
    <definedName name="InvRate4">#N/A</definedName>
    <definedName name="InvRateBefore">#N/A</definedName>
    <definedName name="IOI">#REF!</definedName>
    <definedName name="iokjhj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PO">#N/A</definedName>
    <definedName name="Ipts97">#REF!</definedName>
    <definedName name="Ipts98">#REF!</definedName>
    <definedName name="Ipts99">#REF!</definedName>
    <definedName name="IptsB2000">#REF!</definedName>
    <definedName name="IptsB2001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XCL_SBC" hidden="1">"c3081"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39237.3983333333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P">'[35]Курсы валют ЦБ'!#REF!</definedName>
    <definedName name="IRR">#N/A</definedName>
    <definedName name="Ist">[42]spisok!$B$71:$B$88</definedName>
    <definedName name="istgir">#REF!</definedName>
    <definedName name="IT">#N/A</definedName>
    <definedName name="ITL">'[35]Курсы валют ЦБ'!#REF!</definedName>
    <definedName name="IZOL10">#REF!</definedName>
    <definedName name="IZOL110">#REF!</definedName>
    <definedName name="IZOL3">#REF!</definedName>
    <definedName name="IZOL35">#REF!</definedName>
    <definedName name="IZOL6">#REF!</definedName>
    <definedName name="J">#N/A</definedName>
    <definedName name="Jan_02">#REF!</definedName>
    <definedName name="Jan_03">'[28]Total 03-04'!#REF!</definedName>
    <definedName name="Jan_04">'[28]Total 03-04'!#REF!</definedName>
    <definedName name="JANCFACT">#REF!</definedName>
    <definedName name="jhj" hidden="1">'[3]pasiva-skutečnost'!$A$35:$A$48</definedName>
    <definedName name="jhjhdjhfj">#REF!</definedName>
    <definedName name="jj">#REF!</definedName>
    <definedName name="jj_1" hidden="1">{"'РП (2)'!$A$5:$S$150"}</definedName>
    <definedName name="jj_2" hidden="1">{"'РП (2)'!$A$5:$S$150"}</definedName>
    <definedName name="jj_3" hidden="1">{"'РП (2)'!$A$5:$S$150"}</definedName>
    <definedName name="jj_4" hidden="1">{"'РП (2)'!$A$5:$S$150"}</definedName>
    <definedName name="jj_5" hidden="1">{"'РП (2)'!$A$5:$S$150"}</definedName>
    <definedName name="jjh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jjj">#REF!</definedName>
    <definedName name="jjjjj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ksh" hidden="1">{#N/A,#N/A,FALSE,"Aging Summary";#N/A,#N/A,FALSE,"Ratio Analysis";#N/A,#N/A,FALSE,"Test 120 Day Accts";#N/A,#N/A,FALSE,"Tickmarks"}</definedName>
    <definedName name="jksh_1" hidden="1">{#N/A,#N/A,FALSE,"Aging Summary";#N/A,#N/A,FALSE,"Ratio Analysis";#N/A,#N/A,FALSE,"Test 120 Day Accts";#N/A,#N/A,FALSE,"Tickmarks"}</definedName>
    <definedName name="jksh_2" hidden="1">{#N/A,#N/A,FALSE,"Aging Summary";#N/A,#N/A,FALSE,"Ratio Analysis";#N/A,#N/A,FALSE,"Test 120 Day Accts";#N/A,#N/A,FALSE,"Tickmarks"}</definedName>
    <definedName name="jksh_3" hidden="1">{#N/A,#N/A,FALSE,"Aging Summary";#N/A,#N/A,FALSE,"Ratio Analysis";#N/A,#N/A,FALSE,"Test 120 Day Accts";#N/A,#N/A,FALSE,"Tickmarks"}</definedName>
    <definedName name="jksh_4" hidden="1">{#N/A,#N/A,FALSE,"Aging Summary";#N/A,#N/A,FALSE,"Ratio Analysis";#N/A,#N/A,FALSE,"Test 120 Day Accts";#N/A,#N/A,FALSE,"Tickmarks"}</definedName>
    <definedName name="jksh_5" hidden="1">{#N/A,#N/A,FALSE,"Aging Summary";#N/A,#N/A,FALSE,"Ratio Analysis";#N/A,#N/A,FALSE,"Test 120 Day Accts";#N/A,#N/A,FALSE,"Tickmarks"}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PY">'[35]Курсы валют ЦБ'!#REF!</definedName>
    <definedName name="JR_PAGE_ANCHOR_0_1">'[77]ГКПЗ 2022'!#REF!</definedName>
    <definedName name="JSC__TELASI____FS_YEAR_ENDED_31_DECEMBER_2013">#REF!</definedName>
    <definedName name="Jul_02">#REF!</definedName>
    <definedName name="Jul_03">'[28]Total 03-04'!#REF!</definedName>
    <definedName name="Jul_04">'[28]Total 03-04'!#REF!</definedName>
    <definedName name="Jun_02">#REF!</definedName>
    <definedName name="Jun_03">'[28]Total 03-04'!#REF!</definedName>
    <definedName name="Jun_04">'[28]Total 03-04'!#REF!</definedName>
    <definedName name="JUNAP">#REF!</definedName>
    <definedName name="JUNPRES">#REF!</definedName>
    <definedName name="JUNREAL">#REF!</definedName>
    <definedName name="k">#N/A</definedName>
    <definedName name="kamil" hidden="1">{"glc1",#N/A,FALSE,"GLC";"glc2",#N/A,FALSE,"GLC";"glc3",#N/A,FALSE,"GLC";"glc4",#N/A,FALSE,"GLC";"glc5",#N/A,FALSE,"GLC"}</definedName>
    <definedName name="kar">{0.1;0;0.382758620689655;0;0;0;0.258620689655172;0;0.258620689655172}</definedName>
    <definedName name="kb">'[15]Продажи реальные и прогноз 20 л'!$G$47</definedName>
    <definedName name="KBC">#N/A</definedName>
    <definedName name="kBNT" hidden="1">{"'РП (2)'!$A$5:$S$150"}</definedName>
    <definedName name="kBNT_1" hidden="1">{"'РП (2)'!$A$5:$S$150"}</definedName>
    <definedName name="kBNT_2" hidden="1">{"'РП (2)'!$A$5:$S$150"}</definedName>
    <definedName name="kBNT_3" hidden="1">{"'РП (2)'!$A$5:$S$150"}</definedName>
    <definedName name="kBNT_4" hidden="1">{"'РП (2)'!$A$5:$S$150"}</definedName>
    <definedName name="kBNT_5" hidden="1">{"'РП (2)'!$A$5:$S$150"}</definedName>
    <definedName name="KEGMHR01">#N/A</definedName>
    <definedName name="KEGMHRLE">#N/A</definedName>
    <definedName name="KEGVOL01">#N/A</definedName>
    <definedName name="KEGVOLLE">#N/A</definedName>
    <definedName name="KFP" hidden="1">{"glc1",#N/A,FALSE,"GLC";"glc2",#N/A,FALSE,"GLC";"glc3",#N/A,FALSE,"GLC";"glc4",#N/A,FALSE,"GLC";"glc5",#N/A,FALSE,"GLC"}</definedName>
    <definedName name="kgghk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khkhjkh">#REF!</definedName>
    <definedName name="kj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kjhi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kk">#REF!</definedName>
    <definedName name="KK_SC">#REF!</definedName>
    <definedName name="kl">'[21]0_33'!$G$43</definedName>
    <definedName name="klgjklgjkl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koef1">#REF!</definedName>
    <definedName name="koef2">#REF!</definedName>
    <definedName name="koef3">#REF!</definedName>
    <definedName name="koef4">#REF!</definedName>
    <definedName name="kombs">#REF!</definedName>
    <definedName name="kop" hidden="1">{#N/A,#N/A,FALSE,"Aging Summary";#N/A,#N/A,FALSE,"Ratio Analysis";#N/A,#N/A,FALSE,"Test 120 Day Accts";#N/A,#N/A,FALSE,"Tickmarks"}</definedName>
    <definedName name="Kovilen">#REF!,#REF!,#REF!</definedName>
    <definedName name="Kovinal">#REF!,#REF!,#REF!</definedName>
    <definedName name="KPMG">#N/A</definedName>
    <definedName name="KTO_BILGUV_1" hidden="1">'[78]Account balances'!$B$13:$B$19,'[78]Account balances'!$B$23:$B$36,'[78]Account balances'!$B$40:$B$59,'[78]Account balances'!$B$63:$B$75,'[78]Account balances'!$B$81:$B$83,'[78]Account balances'!$B$87,'[78]Account balances'!$B$91,'[78]Account balances'!$B$95:$B$100,'[78]Account balances'!$B$104:$B$109,'[78]Account balances'!$B$113:$B$114,'[78]Account balances'!$B$118:$B$133</definedName>
    <definedName name="KTO_BILGUV_2" hidden="1">'[78]Account balances'!$B$144:$B$155,'[78]Account balances'!$B$159:$B$161,'[78]Account balances'!$B$165:$B$178,'[78]Account balances'!$B$182:$B$187,'[78]Account balances'!$B$191:$B$194,'[78]Account balances'!$B$198:$B$216,'[78]Account balances'!$B$220:$B$221,'[78]Account balances'!$B$225:$B$231,'[78]Account balances'!$B$242:$B$244,'[78]Account balances'!$B$248:$B$249,'[78]Account balances'!$B$253,'[78]Account balances'!$B$257:$B$258,'[78]Account balances'!$B$260:$B$263,'[78]Account balances'!$B$271:$B$272,'[78]Account balances'!$B$282:$B$287,'[78]Account balances'!$B$531</definedName>
    <definedName name="KTO_BILGUV_3" hidden="1">'[78]Account balances'!$B$296:$B$329,'[78]Account balances'!$B$377:$B$380,'[78]Account balances'!$B$390:$B$402,'[78]Account balances'!$B$420:$B$421,'[78]Account balances'!$B$425:$B$429,'[78]Account balances'!$B$438:$B$443,'[78]Account balances'!$B$453:$B$460,'[78]Account balances'!$B$518,'[78]Account balances'!$B$523</definedName>
    <definedName name="KTO_BILGUV_4" hidden="1">'[78]Account balances'!$B$332:$B$372,'[78]Account balances'!$B$381:$B$385,'[78]Account balances'!$B$406:$B$415,'[78]Account balances'!$B$430:$B$434,'[78]Account balances'!$B$444:$B$449,'[78]Account balances'!$B$465:$B$468,'[78]Account balances'!$B$472:$B$501,'[78]Account balances'!$B$505:$B$510,'[78]Account balances'!$B$519,'[78]Account balances'!$B$524:$B$525</definedName>
    <definedName name="KTO_H" hidden="1">'[78]Account balances'!$B$144:$B$155,'[78]Account balances'!$B$159:$B$161,'[78]Account balances'!$B$165:$B$178,'[78]Account balances'!$B$182:$B$187,'[78]Account balances'!$B$191:$B$194,'[78]Account balances'!$B$198:$B$216,'[78]Account balances'!$B$220:$B$221,'[78]Account balances'!$B$225:$B$231,'[78]Account balances'!$B$242:$B$244,'[78]Account balances'!$B$248:$B$249,'[78]Account balances'!$B$253,'[78]Account balances'!$B$257:$B$258,'[78]Account balances'!$B$260:$B$263,'[78]Account balances'!$B$271:$B$272,'[78]Account balances'!$B$282:$B$287,'[78]Account balances'!$B$296:$B$329,'[78]Account balances'!$B$390:$B$402,'[78]Account balances'!$B$420:$B$421,'[78]Account balances'!$B$425:$B$434,'[78]Account balances'!$B$438:$B$449,'[78]Account balances'!$B$453:$B$460,'[78]Account balances'!$B$518:$B$519,'[78]Account balances'!$B$531</definedName>
    <definedName name="KTO_S" hidden="1">'[78]Account balances'!$B$13:$B$19,'[78]Account balances'!$B$23:$B$36,'[78]Account balances'!$B$40:$B$59,'[78]Account balances'!$B$63:$B$75,'[78]Account balances'!$B$81:$B$83,'[78]Account balances'!$B$87,'[78]Account balances'!$B$91,'[78]Account balances'!$B$95:$B$100,'[78]Account balances'!$B$104:$B$109,'[78]Account balances'!$B$113:$B$114,'[78]Account balances'!$B$118:$B$133,'[78]Account balances'!$B$332:$B$372,'[78]Account balances'!$B$377:$B$385,'[78]Account balances'!$B$406:$B$415,'[78]Account balances'!$B$465:$B$468,'[78]Account balances'!$B$472:$B$501,'[78]Account balances'!$B$505:$B$510,'[78]Account balances'!$B$523:$B$525</definedName>
    <definedName name="KtoKnz2_L" hidden="1">'[78]Account balances'!$B$260:$B$263,'[78]Account balances'!$B$531</definedName>
    <definedName name="KTP">#REF!</definedName>
    <definedName name="ktzuk" hidden="1">{#N/A,#N/A,FALSE,"Aging Summary";#N/A,#N/A,FALSE,"Ratio Analysis";#N/A,#N/A,FALSE,"Test 120 Day Accts";#N/A,#N/A,FALSE,"Tickmarks"}</definedName>
    <definedName name="ktzuk_1" hidden="1">{#N/A,#N/A,FALSE,"Aging Summary";#N/A,#N/A,FALSE,"Ratio Analysis";#N/A,#N/A,FALSE,"Test 120 Day Accts";#N/A,#N/A,FALSE,"Tickmarks"}</definedName>
    <definedName name="ktzuk_2" hidden="1">{#N/A,#N/A,FALSE,"Aging Summary";#N/A,#N/A,FALSE,"Ratio Analysis";#N/A,#N/A,FALSE,"Test 120 Day Accts";#N/A,#N/A,FALSE,"Tickmarks"}</definedName>
    <definedName name="ktzuk_3" hidden="1">{#N/A,#N/A,FALSE,"Aging Summary";#N/A,#N/A,FALSE,"Ratio Analysis";#N/A,#N/A,FALSE,"Test 120 Day Accts";#N/A,#N/A,FALSE,"Tickmarks"}</definedName>
    <definedName name="ktzuk_4" hidden="1">{#N/A,#N/A,FALSE,"Aging Summary";#N/A,#N/A,FALSE,"Ratio Analysis";#N/A,#N/A,FALSE,"Test 120 Day Accts";#N/A,#N/A,FALSE,"Tickmarks"}</definedName>
    <definedName name="ktzuk_5" hidden="1">{#N/A,#N/A,FALSE,"Aging Summary";#N/A,#N/A,FALSE,"Ratio Analysis";#N/A,#N/A,FALSE,"Test 120 Day Accts";#N/A,#N/A,FALSE,"Tickmarks"}</definedName>
    <definedName name="kurg_pen">'[29]Input-Moscow'!#REF!</definedName>
    <definedName name="kurs">#N/A</definedName>
    <definedName name="KVEMO_KARTLI">#REF!</definedName>
    <definedName name="kypc">'[79]реестр отгрузка'!#REF!</definedName>
    <definedName name="KZT">'[35]Курсы валют ЦБ'!#REF!</definedName>
    <definedName name="Kсумм">#REF!</definedName>
    <definedName name="l">[24]PARAMETRES!$I$2:$I$7</definedName>
    <definedName name="L_STEEL">#N/A</definedName>
    <definedName name="LAAP">#REF!</definedName>
    <definedName name="Labor_Rate">#N/A</definedName>
    <definedName name="Land_Tax">#REF!</definedName>
    <definedName name="Language">#REF!</definedName>
    <definedName name="LanguageID">#N/A</definedName>
    <definedName name="Langue">#REF!</definedName>
    <definedName name="LAPRES">#REF!</definedName>
    <definedName name="LAREAL">#REF!</definedName>
    <definedName name="LARGE">#REF!</definedName>
    <definedName name="Lasr_Row">IF(Values_Entered,Header_Row+gen.levan,Header_Row)</definedName>
    <definedName name="Last_ADSCR_1">#REF!</definedName>
    <definedName name="Last_ADSCR_2">#REF!</definedName>
    <definedName name="Last_Row" hidden="1">#N/A</definedName>
    <definedName name="LatestCash">#REF!</definedName>
    <definedName name="LatestConvertibleDebt">#REF!</definedName>
    <definedName name="LatestConvertiblePreferred">#REF!</definedName>
    <definedName name="LatestDocument">#REF!</definedName>
    <definedName name="LatestFYE">#REF!</definedName>
    <definedName name="LatestInvestmentsInUnconsolidatedAffiliates">#REF!</definedName>
    <definedName name="LatestMinorityInterest">#REF!</definedName>
    <definedName name="LatestShortTermDebt">#REF!</definedName>
    <definedName name="LatestStraightLongTermDebt">#REF!</definedName>
    <definedName name="LatestStraightPreferred">#REF!</definedName>
    <definedName name="layoff">#REF!</definedName>
    <definedName name="LB">#N/A</definedName>
    <definedName name="lblBusyCapE">#REF!</definedName>
    <definedName name="lblDeleteShareIdCapE">#REF!</definedName>
    <definedName name="lblDSNCapE">#REF!</definedName>
    <definedName name="lblFreeCapE">#REF!</definedName>
    <definedName name="lblGeneralUseCapE">#REF!</definedName>
    <definedName name="lblLoginCapE">#REF!</definedName>
    <definedName name="lblMthProcCapE">#REF!</definedName>
    <definedName name="lblPasswordCapE">#REF!</definedName>
    <definedName name="lblQuikCodeCapE">#REF!</definedName>
    <definedName name="lblSelectedCompanyCapE">#REF!</definedName>
    <definedName name="lblTotalCapE">#REF!</definedName>
    <definedName name="LBO">#N/A</definedName>
    <definedName name="LBOIPOExit1">#N/A</definedName>
    <definedName name="LBOIPOExit2">#N/A</definedName>
    <definedName name="LBOMinCash">#N/A</definedName>
    <definedName name="LBOSaleExit1">#N/A</definedName>
    <definedName name="LBOSaleExit2">#N/A</definedName>
    <definedName name="Length">[51]Параметры!#REF!</definedName>
    <definedName name="levani">#N/A</definedName>
    <definedName name="Levotuss">#REF!,#REF!,#REF!</definedName>
    <definedName name="LFQ">#REF!</definedName>
    <definedName name="LFY">#REF!</definedName>
    <definedName name="Libor">#REF!</definedName>
    <definedName name="limcount" hidden="1">1</definedName>
    <definedName name="limit">#REF!</definedName>
    <definedName name="Limits">#REF!</definedName>
    <definedName name="Lines">#REF!</definedName>
    <definedName name="list">[80]Language!$AH$4:$AH$23</definedName>
    <definedName name="ListeDeMois">[34]Paramètres!$A$13:$A$24</definedName>
    <definedName name="ljkjklj9" hidden="1">#REF!</definedName>
    <definedName name="lkj" hidden="1">{#N/A,#N/A,FALSE,"Aging Summary";#N/A,#N/A,FALSE,"Ratio Analysis";#N/A,#N/A,FALSE,"Test 120 Day Accts";#N/A,#N/A,FALSE,"Tickmarks"}</definedName>
    <definedName name="lkj_1" hidden="1">{#N/A,#N/A,FALSE,"Aging Summary";#N/A,#N/A,FALSE,"Ratio Analysis";#N/A,#N/A,FALSE,"Test 120 Day Accts";#N/A,#N/A,FALSE,"Tickmarks"}</definedName>
    <definedName name="lkj_2" hidden="1">{#N/A,#N/A,FALSE,"Aging Summary";#N/A,#N/A,FALSE,"Ratio Analysis";#N/A,#N/A,FALSE,"Test 120 Day Accts";#N/A,#N/A,FALSE,"Tickmarks"}</definedName>
    <definedName name="lkj_3" hidden="1">{#N/A,#N/A,FALSE,"Aging Summary";#N/A,#N/A,FALSE,"Ratio Analysis";#N/A,#N/A,FALSE,"Test 120 Day Accts";#N/A,#N/A,FALSE,"Tickmarks"}</definedName>
    <definedName name="lkj_4" hidden="1">{#N/A,#N/A,FALSE,"Aging Summary";#N/A,#N/A,FALSE,"Ratio Analysis";#N/A,#N/A,FALSE,"Test 120 Day Accts";#N/A,#N/A,FALSE,"Tickmarks"}</definedName>
    <definedName name="lkj_5" hidden="1">{#N/A,#N/A,FALSE,"Aging Summary";#N/A,#N/A,FALSE,"Ratio Analysis";#N/A,#N/A,FALSE,"Test 120 Day Accts";#N/A,#N/A,FALSE,"Tickmarks"}</definedName>
    <definedName name="lkn">#REF!</definedName>
    <definedName name="ll" hidden="1">{#N/A,#N/A,FALSE,"Aging Summary";#N/A,#N/A,FALSE,"Ratio Analysis";#N/A,#N/A,FALSE,"Test 120 Day Accts";#N/A,#N/A,FALSE,"Tickmarks"}</definedName>
    <definedName name="lll" hidden="1">{"'РП (2)'!$A$5:$S$150"}</definedName>
    <definedName name="lll_1" hidden="1">{"'РП (2)'!$A$5:$S$150"}</definedName>
    <definedName name="lll_2" hidden="1">{"'РП (2)'!$A$5:$S$150"}</definedName>
    <definedName name="lll_3" hidden="1">{"'РП (2)'!$A$5:$S$150"}</definedName>
    <definedName name="lll_4" hidden="1">{"'РП (2)'!$A$5:$S$150"}</definedName>
    <definedName name="lll_5" hidden="1">{"'РП (2)'!$A$5:$S$150"}</definedName>
    <definedName name="LME">#N/A</definedName>
    <definedName name="LME_alloys">#N/A</definedName>
    <definedName name="lmm">#N/A</definedName>
    <definedName name="LNG_CurList">#N/A</definedName>
    <definedName name="lo">#REF!</definedName>
    <definedName name="Loan">#REF!</definedName>
    <definedName name="Loan_Amount">#REF!</definedName>
    <definedName name="Loan_Start">#REF!</definedName>
    <definedName name="Loan_Years">#REF!</definedName>
    <definedName name="LOANS_ADVANCES">#REF!</definedName>
    <definedName name="LocalNetDebt">'[17]Dairy Precedents'!#REF!</definedName>
    <definedName name="LocalNetIncome">'[17]Dairy Precedents'!#REF!</definedName>
    <definedName name="LocalSales">'[17]Dairy Precedents'!#REF!</definedName>
    <definedName name="lodate">#REF!</definedName>
    <definedName name="LOG">#N/A</definedName>
    <definedName name="logi">#N/A</definedName>
    <definedName name="lol">#REF!</definedName>
    <definedName name="LookUpRange">#N/A</definedName>
    <definedName name="LowDateA">#REF!</definedName>
    <definedName name="LowDateB">#REF!</definedName>
    <definedName name="LowOption1">#REF!</definedName>
    <definedName name="LowOption2">#REF!</definedName>
    <definedName name="LowOption3">#REF!</definedName>
    <definedName name="LowOption4">#REF!</definedName>
    <definedName name="LowPriceA">#REF!</definedName>
    <definedName name="LowPriceB">#REF!</definedName>
    <definedName name="LT">'[36]Trial Balance'!#REF!</definedName>
    <definedName name="Ltitle">#REF!</definedName>
    <definedName name="LTM">{#NAME?}</definedName>
    <definedName name="LTMEBIT">#REF!</definedName>
    <definedName name="LTMEBITA">#REF!</definedName>
    <definedName name="LTMEBITDA">#REF!</definedName>
    <definedName name="LTMEBITDAR">#REF!</definedName>
    <definedName name="LTMNetRevenues">#REF!</definedName>
    <definedName name="LTMOther1">#REF!</definedName>
    <definedName name="LTMOther2">#REF!</definedName>
    <definedName name="LTMOther3">#REF!</definedName>
    <definedName name="LTP">#REF!</definedName>
    <definedName name="m">[81]Anlagevermögen!$A$1:$Z$29</definedName>
    <definedName name="M_1">#REF!</definedName>
    <definedName name="M_2">#REF!</definedName>
    <definedName name="M_3">#REF!</definedName>
    <definedName name="M_5">[64]Movement!$I:$I</definedName>
    <definedName name="MAAPRCAP">#REF!</definedName>
    <definedName name="MAAPRCO">#REF!</definedName>
    <definedName name="MAAPRCOAL">#REF!</definedName>
    <definedName name="MAAPRDA">#REF!</definedName>
    <definedName name="MAAPRDEP">#REF!</definedName>
    <definedName name="MAAPREOS">#REF!</definedName>
    <definedName name="MAAPREQ">#REF!</definedName>
    <definedName name="MAAPRIAT">#REF!</definedName>
    <definedName name="MAAPRIBIT">#REF!</definedName>
    <definedName name="MAAPRINT">#REF!</definedName>
    <definedName name="MAAPRISN">#REF!</definedName>
    <definedName name="MAAPRNETCONT">#REF!</definedName>
    <definedName name="MAAPRSTEAM">#REF!</definedName>
    <definedName name="MAAPRTAX">#REF!</definedName>
    <definedName name="MAAPRTO">#REF!</definedName>
    <definedName name="MAAPRWHEEL">#REF!</definedName>
    <definedName name="MAAUGCAP">#REF!</definedName>
    <definedName name="MAAUGCO">#REF!</definedName>
    <definedName name="MAAUGCOAL">#REF!</definedName>
    <definedName name="MAAUGDA">#REF!</definedName>
    <definedName name="MAAUGDEP">#REF!</definedName>
    <definedName name="MAAUGEOS">#REF!</definedName>
    <definedName name="MAAUGEQ">#REF!</definedName>
    <definedName name="MAAUGIAT">#REF!</definedName>
    <definedName name="MAAUGIBIT">#REF!</definedName>
    <definedName name="MAAUGINT">#REF!</definedName>
    <definedName name="MAAUGISN">#REF!</definedName>
    <definedName name="MAAUGNETCONT">#REF!</definedName>
    <definedName name="MAAUGSTEAM">#REF!</definedName>
    <definedName name="MAAUGTAX">#REF!</definedName>
    <definedName name="MAAUGTO">#REF!</definedName>
    <definedName name="MAAUGWHEEL">#REF!</definedName>
    <definedName name="MAAUTIAT">#REF!</definedName>
    <definedName name="MADECCAP">#REF!</definedName>
    <definedName name="MADECCO">#REF!</definedName>
    <definedName name="MADECCOAL">#REF!</definedName>
    <definedName name="MADECDA">#REF!</definedName>
    <definedName name="MADECDEP">#REF!</definedName>
    <definedName name="MADECEOS">#REF!</definedName>
    <definedName name="MADECEQ">#REF!</definedName>
    <definedName name="MADECIAT">#REF!</definedName>
    <definedName name="MADECIBIT">#REF!</definedName>
    <definedName name="MADECINT">#REF!</definedName>
    <definedName name="MADECISN">#REF!</definedName>
    <definedName name="MADECNETCONT">#REF!</definedName>
    <definedName name="MADECSTEAM">#REF!</definedName>
    <definedName name="MADECTAX">#REF!</definedName>
    <definedName name="MADECTO">#REF!</definedName>
    <definedName name="MADECWHEEL">#REF!</definedName>
    <definedName name="MAFEBCAP">#REF!</definedName>
    <definedName name="MAFEBCO">#REF!</definedName>
    <definedName name="MAFEBCOAL">#REF!</definedName>
    <definedName name="MAFEBDA">#REF!</definedName>
    <definedName name="MAFEBDEP">#REF!</definedName>
    <definedName name="MAFEBEOS">#REF!</definedName>
    <definedName name="MAFEBEQ">#REF!</definedName>
    <definedName name="MAFEBIAT">#REF!</definedName>
    <definedName name="MAFEBIBIT">#REF!</definedName>
    <definedName name="MAFEBINT">#REF!</definedName>
    <definedName name="MAFEBISN">#REF!</definedName>
    <definedName name="MAFEBNETCONT">#REF!</definedName>
    <definedName name="MAFEBSTEAM">#REF!</definedName>
    <definedName name="MAFEBTAX">#REF!</definedName>
    <definedName name="MAFEBTO">#REF!</definedName>
    <definedName name="MAFEBWHEEL">#REF!</definedName>
    <definedName name="MAflag">#REF!</definedName>
    <definedName name="MAGWAPR">#REF!</definedName>
    <definedName name="MAGWAUG">#REF!</definedName>
    <definedName name="MAGWFEB">#REF!</definedName>
    <definedName name="MAGWJAN">#REF!</definedName>
    <definedName name="MAGWJUL">#REF!</definedName>
    <definedName name="MAGWJUN">#REF!</definedName>
    <definedName name="MAGWMAR">#REF!</definedName>
    <definedName name="MAGWMAY">#REF!</definedName>
    <definedName name="MAIBITJUL">#REF!</definedName>
    <definedName name="MAIBITJUN">#REF!</definedName>
    <definedName name="MAIBITMAY">#REF!</definedName>
    <definedName name="Maintenance">'[26]Resource Sheet'!$D$70:$AA$73</definedName>
    <definedName name="Maintenance_Cost">#REF!</definedName>
    <definedName name="MAISNAPR">#REF!</definedName>
    <definedName name="MAISNFEB">#REF!</definedName>
    <definedName name="MAISNJAN">#REF!</definedName>
    <definedName name="MAISNJUL">#REF!</definedName>
    <definedName name="MAISNJUN">#REF!</definedName>
    <definedName name="MAISNMAR">#REF!</definedName>
    <definedName name="MAISNMAY">#REF!</definedName>
    <definedName name="MAJANCAP">#REF!</definedName>
    <definedName name="MAJANCO">#REF!</definedName>
    <definedName name="MAJANCOAL">#REF!</definedName>
    <definedName name="MAJANDA">#REF!</definedName>
    <definedName name="MAJANDEP">#REF!</definedName>
    <definedName name="MAJANEOS">#REF!</definedName>
    <definedName name="MAJANEQ">#REF!</definedName>
    <definedName name="MAJANIAT">#REF!</definedName>
    <definedName name="MAJANIBIT">#REF!</definedName>
    <definedName name="MAJANINT">#REF!</definedName>
    <definedName name="MAJANISN">#REF!</definedName>
    <definedName name="MAJANNETCONT">#REF!</definedName>
    <definedName name="MAJANSTEAM">#REF!</definedName>
    <definedName name="MAJANTAX">#REF!</definedName>
    <definedName name="MAJANTO">#REF!</definedName>
    <definedName name="MAJANWHEEL">#REF!</definedName>
    <definedName name="MAJULCAP">#REF!</definedName>
    <definedName name="MAJULCO">#REF!</definedName>
    <definedName name="MAJULCOAL">#REF!</definedName>
    <definedName name="MAJULDA">#REF!</definedName>
    <definedName name="MAJULDEP">#REF!</definedName>
    <definedName name="MAJULEOS">#REF!</definedName>
    <definedName name="MAJULEQ">#REF!</definedName>
    <definedName name="MAJULIAT">#REF!</definedName>
    <definedName name="MAJULINT">#REF!</definedName>
    <definedName name="MAJULISN">#REF!</definedName>
    <definedName name="MAJULNETCONT">#REF!</definedName>
    <definedName name="MAJULSTEAM">#REF!</definedName>
    <definedName name="MAJULTAX">#REF!</definedName>
    <definedName name="MAJULTO">#REF!</definedName>
    <definedName name="MAJULWHEEL">#REF!</definedName>
    <definedName name="MAJUNCAP">#REF!</definedName>
    <definedName name="MAJUNCO">#REF!</definedName>
    <definedName name="MAJUNCOAL">#REF!</definedName>
    <definedName name="MAJUNDA">#REF!</definedName>
    <definedName name="MAJUNDEP">#REF!</definedName>
    <definedName name="MAJUNEOS">#REF!</definedName>
    <definedName name="MAJUNEQ">#REF!</definedName>
    <definedName name="MAJUNIAT">#REF!</definedName>
    <definedName name="MAJUNIBIT">#REF!</definedName>
    <definedName name="MAJUNINT">#REF!</definedName>
    <definedName name="MAJUNISN">#REF!</definedName>
    <definedName name="MAJUNNETCONT">#REF!</definedName>
    <definedName name="MAJUNSTEAM">#REF!</definedName>
    <definedName name="MAJUNTAX">#REF!</definedName>
    <definedName name="MAJUNTO">#REF!</definedName>
    <definedName name="MAJUNWHEEL">#REF!</definedName>
    <definedName name="MAMARCAP">#REF!</definedName>
    <definedName name="MAMARCO">#REF!</definedName>
    <definedName name="MAMARCOAL">#REF!</definedName>
    <definedName name="MAMARDA">#REF!</definedName>
    <definedName name="MAMARDEP">#REF!</definedName>
    <definedName name="MAMAREOS">#REF!</definedName>
    <definedName name="MAMAREQ">#REF!</definedName>
    <definedName name="MAMARIAT">#REF!</definedName>
    <definedName name="MAMARIBIT">#REF!</definedName>
    <definedName name="MAMARINT">#REF!</definedName>
    <definedName name="MAMARISN">#REF!</definedName>
    <definedName name="MAMARNETCONT">#REF!</definedName>
    <definedName name="MAMARSTEAM">#REF!</definedName>
    <definedName name="MAMARTAX">#REF!</definedName>
    <definedName name="MAMARTO">#REF!</definedName>
    <definedName name="MAMARWHEEL">#REF!</definedName>
    <definedName name="MAMAYCAP">#REF!</definedName>
    <definedName name="MAMAYCO">#REF!</definedName>
    <definedName name="MAMAYCOAL">#REF!</definedName>
    <definedName name="MAMAYDA">#REF!</definedName>
    <definedName name="MAMAYDEP">#REF!</definedName>
    <definedName name="MAMAYEOS">#REF!</definedName>
    <definedName name="MAMAYEQ">#REF!</definedName>
    <definedName name="MAMAYIAT">#REF!</definedName>
    <definedName name="MAMAYIBIT">#REF!</definedName>
    <definedName name="MAMAYINT">#REF!</definedName>
    <definedName name="MAMAYISN">#REF!</definedName>
    <definedName name="MAMAYNETCONT">#REF!</definedName>
    <definedName name="MAMAYSTEAM">#REF!</definedName>
    <definedName name="MAMAYTAX">#REF!</definedName>
    <definedName name="MAMAYTO">#REF!</definedName>
    <definedName name="MAMAYWHEEL">#REF!</definedName>
    <definedName name="MAMIAPR">#REF!</definedName>
    <definedName name="MAMIAUG">#REF!</definedName>
    <definedName name="MAMIDEC">#REF!</definedName>
    <definedName name="MAMIFEB">#REF!</definedName>
    <definedName name="MAMIJAN">#REF!</definedName>
    <definedName name="MAMIJUL">#REF!</definedName>
    <definedName name="MAMIJUN">#REF!</definedName>
    <definedName name="MAMIMAR">#REF!</definedName>
    <definedName name="MAMIMAY">#REF!</definedName>
    <definedName name="MAMINOV">#REF!</definedName>
    <definedName name="MAMIOCT">#REF!</definedName>
    <definedName name="MAMISEP">#REF!</definedName>
    <definedName name="MANAGEsens">#REF!</definedName>
    <definedName name="MANAGEsensR">#REF!</definedName>
    <definedName name="MANOVCAP">#REF!</definedName>
    <definedName name="MANOVCO">#REF!</definedName>
    <definedName name="MANOVCOAL">#REF!</definedName>
    <definedName name="MANOVDA">#REF!</definedName>
    <definedName name="MANOVDEP">#REF!</definedName>
    <definedName name="MANOVEOS">#REF!</definedName>
    <definedName name="MANOVEQ">#REF!</definedName>
    <definedName name="MANOVIAT">#REF!</definedName>
    <definedName name="MANOVIBIT">#REF!</definedName>
    <definedName name="MANOVINT">#REF!</definedName>
    <definedName name="MANOVISN">#REF!</definedName>
    <definedName name="MANOVNETCONT">#REF!</definedName>
    <definedName name="MANOVSTEAM">#REF!</definedName>
    <definedName name="MANOVTAX">#REF!</definedName>
    <definedName name="MANOVTO">#REF!</definedName>
    <definedName name="MANOVWHEEL">#REF!</definedName>
    <definedName name="MAOCTCAP">#REF!</definedName>
    <definedName name="MAOCTCO">#REF!</definedName>
    <definedName name="MAOCTCOAL">#REF!</definedName>
    <definedName name="MAOCTDA">#REF!</definedName>
    <definedName name="MAOCTDEP">#REF!</definedName>
    <definedName name="MAOCTEOS">#REF!</definedName>
    <definedName name="MAOCTEQ">#REF!</definedName>
    <definedName name="MAOCTIAT">#REF!</definedName>
    <definedName name="MAOCTIBIT">#REF!</definedName>
    <definedName name="MAOCTINT">#REF!</definedName>
    <definedName name="MAOCTISN">#REF!</definedName>
    <definedName name="MAOCTNETCONT">#REF!</definedName>
    <definedName name="MAOCTSTEAM">#REF!</definedName>
    <definedName name="MAOCTTAX">#REF!</definedName>
    <definedName name="MAOCTTO">#REF!</definedName>
    <definedName name="MAOCTWHEEL">#REF!</definedName>
    <definedName name="Mar_02">#REF!</definedName>
    <definedName name="Mar_03">'[28]Total 03-04'!#REF!</definedName>
    <definedName name="Mar_04">'[28]Total 03-04'!#REF!</definedName>
    <definedName name="march">#REF!</definedName>
    <definedName name="Margin">[82]Investment!$3:$3</definedName>
    <definedName name="Margin_sensitivity">#REF!</definedName>
    <definedName name="MarginHungary">#REF!</definedName>
    <definedName name="MarginRCS">#REF!</definedName>
    <definedName name="MarginRDS">#REF!</definedName>
    <definedName name="MarginSlovak">#REF!</definedName>
    <definedName name="MarginUPC">#REF!</definedName>
    <definedName name="MarketCapitalization">#REF!</definedName>
    <definedName name="MarketDiff">IF(ISERROR(#REF!/#REF!),"",#REF!/#REF!)</definedName>
    <definedName name="marketing_ce">#REF!</definedName>
    <definedName name="marketing_e">#REF!</definedName>
    <definedName name="marketing_nc">#REF!</definedName>
    <definedName name="marketing_ne">#REF!</definedName>
    <definedName name="marketing_new">#REF!</definedName>
    <definedName name="marketing_nw">#REF!</definedName>
    <definedName name="marketing_sc">#REF!</definedName>
    <definedName name="marketing_se">#REF!</definedName>
    <definedName name="marketing_sf">#REF!</definedName>
    <definedName name="marketing_sw">#REF!</definedName>
    <definedName name="MarketRate">[20]Total!$C$2</definedName>
    <definedName name="MarketSubTotal">SUBTOTAL(9,DataColumn)</definedName>
    <definedName name="MarketTotal">SUM(DataColumn)</definedName>
    <definedName name="MARQ">'[6]#¡REF'!#REF!</definedName>
    <definedName name="MASEPCAP">#REF!</definedName>
    <definedName name="MASEPCO">#REF!</definedName>
    <definedName name="MASEPCOAL">#REF!</definedName>
    <definedName name="MASEPDA">#REF!</definedName>
    <definedName name="MASEPDEP">#REF!</definedName>
    <definedName name="MASEPEOS">#REF!</definedName>
    <definedName name="MASEPEQ">#REF!</definedName>
    <definedName name="MASEPIAT">#REF!</definedName>
    <definedName name="MASEPIBIT">#REF!</definedName>
    <definedName name="MASEPINT">#REF!</definedName>
    <definedName name="MASEPISN">#REF!</definedName>
    <definedName name="MASEPNETCONT">#REF!</definedName>
    <definedName name="MASEPSTEAM">#REF!</definedName>
    <definedName name="MASEPTAX">#REF!</definedName>
    <definedName name="MASEPTO">#REF!</definedName>
    <definedName name="MASEPWHEEL">#REF!</definedName>
    <definedName name="material">#REF!</definedName>
    <definedName name="Materials">[41]Summary!$C$18</definedName>
    <definedName name="Maximum">MAX(DataColumn)</definedName>
    <definedName name="May_02">#REF!</definedName>
    <definedName name="May_03">'[28]Total 03-04'!#REF!</definedName>
    <definedName name="May_04">'[28]Total 03-04'!#REF!</definedName>
    <definedName name="MAYREVBUD">#REF!</definedName>
    <definedName name="MBAPRBANKINT">#REF!</definedName>
    <definedName name="MBAPRCAP">#REF!</definedName>
    <definedName name="MBAPRCO">#REF!</definedName>
    <definedName name="MBAPRCOAL">#REF!</definedName>
    <definedName name="MBAPRDA">#REF!</definedName>
    <definedName name="MBAPRDEP">#REF!</definedName>
    <definedName name="MBAPREOS">#REF!</definedName>
    <definedName name="MBAPREQ">#REF!</definedName>
    <definedName name="MBAPRIAT">#REF!</definedName>
    <definedName name="MBAPRIBIT">#REF!</definedName>
    <definedName name="MBAPRINT">#REF!</definedName>
    <definedName name="MBAPRNETCONT">#REF!</definedName>
    <definedName name="MBAPRSTEAM">#REF!</definedName>
    <definedName name="MBAPRTAX">#REF!</definedName>
    <definedName name="MBAPRTO">#REF!</definedName>
    <definedName name="MBAPRWHEEL">#REF!</definedName>
    <definedName name="MBAUGBANKINT">#REF!</definedName>
    <definedName name="MBAUGCAP">#REF!</definedName>
    <definedName name="MBAUGCO">#REF!</definedName>
    <definedName name="MBAUGCOAL">#REF!</definedName>
    <definedName name="MBAUGDA">#REF!</definedName>
    <definedName name="MBAUGDEP">#REF!</definedName>
    <definedName name="MBAUGEOS">#REF!</definedName>
    <definedName name="MBAUGEQ">#REF!</definedName>
    <definedName name="MBAUGIAT">#REF!</definedName>
    <definedName name="MBAUGIBIT">#REF!</definedName>
    <definedName name="MBAUGINT">#REF!</definedName>
    <definedName name="MBAUGNETCONT">#REF!</definedName>
    <definedName name="MBAUGSTEAM">#REF!</definedName>
    <definedName name="MBAUGTAX">#REF!</definedName>
    <definedName name="MBAUGTO">#REF!</definedName>
    <definedName name="MBAUGWHEEL">#REF!</definedName>
    <definedName name="MBDECBANKINT">#REF!</definedName>
    <definedName name="MBDECCAP">#REF!</definedName>
    <definedName name="MBDECCO">#REF!</definedName>
    <definedName name="MBDECCOAL">#REF!</definedName>
    <definedName name="MBDECDEP">#REF!</definedName>
    <definedName name="MBDECEOS">#REF!</definedName>
    <definedName name="MBDECEQ">#REF!</definedName>
    <definedName name="MBDECIAT">#REF!</definedName>
    <definedName name="MBDECIBIT">#REF!</definedName>
    <definedName name="MBDECINT">#REF!</definedName>
    <definedName name="MBDECNETCONT">#REF!</definedName>
    <definedName name="MBDECSTEAM">#REF!</definedName>
    <definedName name="MBDECTAX">#REF!</definedName>
    <definedName name="MBDECTO">#REF!</definedName>
    <definedName name="MBDECWHEEL">#REF!</definedName>
    <definedName name="MBFEBBANKINT">#REF!</definedName>
    <definedName name="MBFEBCAP">#REF!</definedName>
    <definedName name="MBFEBCO">#REF!</definedName>
    <definedName name="MBFEBCOAL">#REF!</definedName>
    <definedName name="MBFEBDA">#REF!</definedName>
    <definedName name="MBFEBDEP">#REF!</definedName>
    <definedName name="MBFEBEOS">#REF!</definedName>
    <definedName name="MBFEBEQ">#REF!</definedName>
    <definedName name="MBFEBIAT">#REF!</definedName>
    <definedName name="MBFEBIBIT">#REF!</definedName>
    <definedName name="MBFEBINT">#REF!</definedName>
    <definedName name="MBFEBNETCONT">#REF!</definedName>
    <definedName name="MBFEBSTEAM">#REF!</definedName>
    <definedName name="MBFEBTAX">#REF!</definedName>
    <definedName name="MBFEBTO">#REF!</definedName>
    <definedName name="MBFEBWHEEL">#REF!</definedName>
    <definedName name="MBISNAPR">#REF!</definedName>
    <definedName name="MBISNAUG">#REF!</definedName>
    <definedName name="MBISNDEC">#REF!</definedName>
    <definedName name="MBISNFEB">#REF!</definedName>
    <definedName name="MBISNJAN">#REF!</definedName>
    <definedName name="MBISNJUL">#REF!</definedName>
    <definedName name="MBISNJUN">#REF!</definedName>
    <definedName name="MBISNMAR">#REF!</definedName>
    <definedName name="MBISNMAY">#REF!</definedName>
    <definedName name="MBISNNOV">#REF!</definedName>
    <definedName name="MBISNOCT">#REF!</definedName>
    <definedName name="MBISNSEP">#REF!</definedName>
    <definedName name="MBJANBANKINT">#REF!</definedName>
    <definedName name="MBJANCAP">#REF!</definedName>
    <definedName name="MBJANCO">#REF!</definedName>
    <definedName name="MBJANCOAL">#REF!</definedName>
    <definedName name="MBJANDA">#REF!</definedName>
    <definedName name="MBJANDEP">#REF!</definedName>
    <definedName name="MBJANEOS">#REF!</definedName>
    <definedName name="MBJANEQ">#REF!</definedName>
    <definedName name="MBJANIAT">#REF!</definedName>
    <definedName name="MBJANIBIT">#REF!</definedName>
    <definedName name="MBJANINT">#REF!</definedName>
    <definedName name="MBJANNETCONT">#REF!</definedName>
    <definedName name="MBJANSTEAM">#REF!</definedName>
    <definedName name="MBJANTAX">#REF!</definedName>
    <definedName name="MBJANWHEEL">#REF!</definedName>
    <definedName name="MBJULBANKINT">#REF!</definedName>
    <definedName name="MBJULCAP">#REF!</definedName>
    <definedName name="MBJULCO">#REF!</definedName>
    <definedName name="MBJULCOAL">#REF!</definedName>
    <definedName name="MBJULDA">#REF!</definedName>
    <definedName name="MBJULDEP">#REF!</definedName>
    <definedName name="MBJULEOS">#REF!</definedName>
    <definedName name="MBJULEQ">#REF!</definedName>
    <definedName name="MBJULIAT">#REF!</definedName>
    <definedName name="MBJULIBIT">#REF!</definedName>
    <definedName name="MBJULINT">#REF!</definedName>
    <definedName name="MBJULNETCONT">#REF!</definedName>
    <definedName name="MBJULSTEAM">#REF!</definedName>
    <definedName name="MBJULTAX">#REF!</definedName>
    <definedName name="MBJULTO">#REF!</definedName>
    <definedName name="MBJULWHEEL">#REF!</definedName>
    <definedName name="MBJUNBANKINT">#REF!</definedName>
    <definedName name="MBJUNCAP">#REF!</definedName>
    <definedName name="MBJUNCO">#REF!</definedName>
    <definedName name="MBJUNCOAL">#REF!</definedName>
    <definedName name="MBJUNDA">#REF!</definedName>
    <definedName name="MBJUNDEP">#REF!</definedName>
    <definedName name="MBJUNEOS">#REF!</definedName>
    <definedName name="MBJUNEQ">#REF!</definedName>
    <definedName name="MBJUNIAT">#REF!</definedName>
    <definedName name="MBJUNIBIT">#REF!</definedName>
    <definedName name="MBJUNINT">#REF!</definedName>
    <definedName name="MBJUNNETCONT">#REF!</definedName>
    <definedName name="MBJUNSTEAM">#REF!</definedName>
    <definedName name="MBJUNTAX">#REF!</definedName>
    <definedName name="MBJUNTO">#REF!</definedName>
    <definedName name="MBJUNWHEEL">#REF!</definedName>
    <definedName name="MBMARBANKINT">#REF!</definedName>
    <definedName name="MBMARCAP">#REF!</definedName>
    <definedName name="MBMARCO">#REF!</definedName>
    <definedName name="MBMARCOAL">#REF!</definedName>
    <definedName name="MBMARDA">#REF!</definedName>
    <definedName name="MBMARDEP">#REF!</definedName>
    <definedName name="MBMAREOS">#REF!</definedName>
    <definedName name="MBMAREQ">#REF!</definedName>
    <definedName name="MBMARIAT">#REF!</definedName>
    <definedName name="MBMARIBIT">#REF!</definedName>
    <definedName name="MBMARINT">#REF!</definedName>
    <definedName name="MBMARNETCONT">#REF!</definedName>
    <definedName name="MBMARSTEAM">#REF!</definedName>
    <definedName name="MBMARTAX">#REF!</definedName>
    <definedName name="MBMARTO">#REF!</definedName>
    <definedName name="MBMARWHEEL">#REF!</definedName>
    <definedName name="MBMAYBANKINT">#REF!</definedName>
    <definedName name="MBMAYCAP">#REF!</definedName>
    <definedName name="MBMAYCO">#REF!</definedName>
    <definedName name="MBMAYCOAL">#REF!</definedName>
    <definedName name="MBMAYDA">#REF!</definedName>
    <definedName name="MBMAYDEP">#REF!</definedName>
    <definedName name="MBMAYEOS">#REF!</definedName>
    <definedName name="MBMAYEQ">#REF!</definedName>
    <definedName name="MBMAYIAT">#REF!</definedName>
    <definedName name="MBMAYIBIT">#REF!</definedName>
    <definedName name="MBMAYINT">#REF!</definedName>
    <definedName name="MBMAYNETCONT">#REF!</definedName>
    <definedName name="MBMAYSTEAM">#REF!</definedName>
    <definedName name="MBMAYTAX">#REF!</definedName>
    <definedName name="MBMAYTO">#REF!</definedName>
    <definedName name="MBMAYWHEEL">#REF!</definedName>
    <definedName name="MBMIAPR">#REF!</definedName>
    <definedName name="MBMIAUG">#REF!</definedName>
    <definedName name="MBMIDEC">#REF!</definedName>
    <definedName name="MBMIFEB">#REF!</definedName>
    <definedName name="MBMIJAN">#REF!</definedName>
    <definedName name="MBMIJUL">#REF!</definedName>
    <definedName name="MBMIJUN">#REF!</definedName>
    <definedName name="MBMIMAR">#REF!</definedName>
    <definedName name="MBMIMAY">#REF!</definedName>
    <definedName name="MBMINOV">#REF!</definedName>
    <definedName name="MBMIOCT">#REF!</definedName>
    <definedName name="MBMISEP">#REF!</definedName>
    <definedName name="MBNOVBANKINT">#REF!</definedName>
    <definedName name="MBNOVCAP">#REF!</definedName>
    <definedName name="MBNOVCO">#REF!</definedName>
    <definedName name="MBNOVCOAL">#REF!</definedName>
    <definedName name="MBNOVDA">#REF!</definedName>
    <definedName name="MBNOVDEP">#REF!</definedName>
    <definedName name="MBNOVEOS">#REF!</definedName>
    <definedName name="MBNOVEQ">#REF!</definedName>
    <definedName name="MBNOVIAT">#REF!</definedName>
    <definedName name="MBNOVIBIT">#REF!</definedName>
    <definedName name="MBNOVINT">#REF!</definedName>
    <definedName name="MBNOVNETCONT">#REF!</definedName>
    <definedName name="MBNOVSTEAM">#REF!</definedName>
    <definedName name="MBNOVTAX">#REF!</definedName>
    <definedName name="MBNOVTO">#REF!</definedName>
    <definedName name="MBNOVWHEEL">#REF!</definedName>
    <definedName name="MBOCTBANKINT">#REF!</definedName>
    <definedName name="MBOCTCAP">#REF!</definedName>
    <definedName name="MBOCTCO">#REF!</definedName>
    <definedName name="MBOCTCOAL">#REF!</definedName>
    <definedName name="MBOCTDA">#REF!</definedName>
    <definedName name="MBOCTDEP">#REF!</definedName>
    <definedName name="MBOCTEOS">#REF!</definedName>
    <definedName name="MBOCTEQ">#REF!</definedName>
    <definedName name="MBOCTIAT">#REF!</definedName>
    <definedName name="MBOCTIBIT">#REF!</definedName>
    <definedName name="MBOCTINT">#REF!</definedName>
    <definedName name="MBOCTNETCONT">#REF!</definedName>
    <definedName name="MBOCTSTEAM">#REF!</definedName>
    <definedName name="MBOCTTAX">#REF!</definedName>
    <definedName name="MBOCTTO">#REF!</definedName>
    <definedName name="MBOCTWHEEL">#REF!</definedName>
    <definedName name="MBSEPBANKINT">#REF!</definedName>
    <definedName name="MBSEPCAP">#REF!</definedName>
    <definedName name="MBSEPCO">#REF!</definedName>
    <definedName name="MBSEPCOAL">#REF!</definedName>
    <definedName name="MBSEPDA">#REF!</definedName>
    <definedName name="MBSEPDEP">#REF!</definedName>
    <definedName name="MBSEPEOS">#REF!</definedName>
    <definedName name="MBSEPEQ">#REF!</definedName>
    <definedName name="MBSEPIAT">#REF!</definedName>
    <definedName name="MBSEPIBIT">#REF!</definedName>
    <definedName name="MBSEPINT">#REF!</definedName>
    <definedName name="MBSEPNETCONT">#REF!</definedName>
    <definedName name="MBSEPSTEAM">#REF!</definedName>
    <definedName name="MBSEPTAX">#REF!</definedName>
    <definedName name="MBSEPTO">#REF!</definedName>
    <definedName name="MBSEPWHEEL">#REF!</definedName>
    <definedName name="MC1_PeremRPP">#N/A</definedName>
    <definedName name="MCrvCrncy">#REF!</definedName>
    <definedName name="MCrvSett">#REF!</definedName>
    <definedName name="MCrvType">#REF!</definedName>
    <definedName name="MCurveID">#REF!</definedName>
    <definedName name="ME">[42]spisok!$B$101:$B$106</definedName>
    <definedName name="Medinfar_Difrarel">#REF!,#REF!,#REF!</definedName>
    <definedName name="MediolanumPdts">#REF!,#REF!</definedName>
    <definedName name="Medipo">#REF!,#REF!,#REF!</definedName>
    <definedName name="mes_list">#REF!</definedName>
    <definedName name="MESCAPTURADO">#REF!</definedName>
    <definedName name="MESENCURSO">#REF!</definedName>
    <definedName name="MESREAL">#REF!</definedName>
    <definedName name="Meter_Types">#REF!</definedName>
    <definedName name="METNF">#REF!</definedName>
    <definedName name="mi_re_end01">[44]УрРасч!$H$31,[44]УрРасч!$H$29</definedName>
    <definedName name="mincash">#REF!</definedName>
    <definedName name="Minimum_Cash">#N/A</definedName>
    <definedName name="MinorityInterest">#REF!</definedName>
    <definedName name="MinorityInterestInIncome">#REF!</definedName>
    <definedName name="MinWage">[51]Параметры!#REF!</definedName>
    <definedName name="MIRR">#N/A</definedName>
    <definedName name="Misc">'[26]Resource Sheet'!$D$202:$AA$207</definedName>
    <definedName name="Misc_Adder">#N/A</definedName>
    <definedName name="MITIGATION">#REF!</definedName>
    <definedName name="mixprod">[6]mixprod!$A$1:$AC$29</definedName>
    <definedName name="MK">'[6]#¡REF'!#REF!</definedName>
    <definedName name="MlnToThou">[83]Сводная!#REF!</definedName>
    <definedName name="mm">#N/A</definedName>
    <definedName name="MM_SC">#REF!</definedName>
    <definedName name="MM_SC_I">#REF!</definedName>
    <definedName name="MMktDayCount">#REF!</definedName>
    <definedName name="MMktMonth">#REF!</definedName>
    <definedName name="mmm">#REF!</definedName>
    <definedName name="mmmm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mmmmm" hidden="1">{"Valuation_Common",#N/A,FALSE,"Valuation"}</definedName>
    <definedName name="mmmmmm" hidden="1">{"Страница 1",#N/A,FALSE,"Модель Интенсивника";"Страница 2",#N/A,FALSE,"Модель Интенсивника";"Страница 3",#N/A,FALSE,"Модель Интенсивника"}</definedName>
    <definedName name="mmmmmmmm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mmmmmmmmm" hidden="1">{#N/A,#N/A,TRUE,"Лист2"}</definedName>
    <definedName name="MNET">#REF!</definedName>
    <definedName name="Mnth">#N/A</definedName>
    <definedName name="MODELO">'[6]#¡REF'!$A$1:$M$39</definedName>
    <definedName name="MOIF97">#REF!</definedName>
    <definedName name="MOIF98">#REF!</definedName>
    <definedName name="MOIF99">#REF!</definedName>
    <definedName name="MOIFB2000">#REF!</definedName>
    <definedName name="MOIFB2001">#REF!</definedName>
    <definedName name="Mois">[34]Paramètres!$O$3</definedName>
    <definedName name="MOIV97">#REF!</definedName>
    <definedName name="MOIV98">#REF!</definedName>
    <definedName name="MOIV99">#REF!</definedName>
    <definedName name="MOIVB2000">#REF!</definedName>
    <definedName name="MOIVB2001">#REF!</definedName>
    <definedName name="mol4602_41">#REF!</definedName>
    <definedName name="mol4604_41">#REF!</definedName>
    <definedName name="month">#REF!</definedName>
    <definedName name="MonthList">'[84]Month List'!$B$2:$B$109</definedName>
    <definedName name="monthly_construction_flag">#REF!</definedName>
    <definedName name="monthly_counter_period">#REF!</definedName>
    <definedName name="Monthly_Sales_KWH">[41]Summary!$C$15</definedName>
    <definedName name="MonthNumberList">'[84]Month List'!$A$1:$A$109</definedName>
    <definedName name="Months">#REF!</definedName>
    <definedName name="MonthSelectionNumber">'[84]Month List'!$A$2:$A$109</definedName>
    <definedName name="Moody">#REF!</definedName>
    <definedName name="MOVE">[85]А5!#REF!</definedName>
    <definedName name="MOVE_EXP">#REF!</definedName>
    <definedName name="MOVE_INT">#REF!</definedName>
    <definedName name="MPAP">#REF!</definedName>
    <definedName name="MPPRES">#REF!</definedName>
    <definedName name="MPREAL">#REF!</definedName>
    <definedName name="MR_STEEL">#N/A</definedName>
    <definedName name="msgBytesCapE">#REF!</definedName>
    <definedName name="msgCantDelPrimaryCapE">#REF!</definedName>
    <definedName name="msgCodeNotInCapE">#REF!</definedName>
    <definedName name="msgCodeRequiredCapE">#REF!</definedName>
    <definedName name="msgCompanyNotInListCapE">#REF!</definedName>
    <definedName name="msgConsolEstCapE">#REF!</definedName>
    <definedName name="msgCreateInDBCapE">#REF!</definedName>
    <definedName name="msgDBUnableDeleteCapE">#REF!</definedName>
    <definedName name="msgDSNRequiredCapE">#REF!</definedName>
    <definedName name="msgFieldsMissCapE">#REF!</definedName>
    <definedName name="msgInterimTitleCapE">#REF!</definedName>
    <definedName name="msgInvestTitleCapE">#REF!</definedName>
    <definedName name="msgLastUpdateCapE">#REF!</definedName>
    <definedName name="msgLessCurYearCapE">#REF!</definedName>
    <definedName name="msgLoginRequiredCapE">#REF!</definedName>
    <definedName name="msgLRYLessThanDbCapE">#REF!</definedName>
    <definedName name="msgLRYMoreThanOneCapE">#REF!</definedName>
    <definedName name="msgNoRecordsCapE">#REF!</definedName>
    <definedName name="msgNotAuthorizedCapE">#REF!</definedName>
    <definedName name="msgNotAuthToDeleteCapE">#REF!</definedName>
    <definedName name="msgNotPresentCapE">#REF!</definedName>
    <definedName name="msgNotSheetCapE">#REF!</definedName>
    <definedName name="msgNotWorkbookCap">#REF!</definedName>
    <definedName name="msgNotWorkbookCapE">#REF!</definedName>
    <definedName name="msgParentEstCapE">#REF!</definedName>
    <definedName name="msgPasswordRequiredCapE">#REF!</definedName>
    <definedName name="msgPresentCapE">#REF!</definedName>
    <definedName name="msgPrimaryIdNotFoundCapE">#REF!</definedName>
    <definedName name="msgRateChangeCapE">#REF!</definedName>
    <definedName name="msgReallyRollOverCalEPSCapE">#REF!</definedName>
    <definedName name="msgReallyUpdateCapE">#REF!</definedName>
    <definedName name="msgRICNotPrimaryCapE">#REF!</definedName>
    <definedName name="msgSelNotValidCapE">#REF!</definedName>
    <definedName name="msgShareIdColNotFoundCapE">#REF!</definedName>
    <definedName name="msgShareIdReqCapE">#REF!</definedName>
    <definedName name="msgShareTypeDeletedCapE">#REF!</definedName>
    <definedName name="msgShareTypeNotFoundCapE">#REF!</definedName>
    <definedName name="msgUnableUpdForecastCapE">#REF!</definedName>
    <definedName name="msgUnableUpdInvestCapE">#REF!</definedName>
    <definedName name="msgUnableUpdMSRCompCapE">#REF!</definedName>
    <definedName name="msgUnableUpdMSRDataCapE">#REF!</definedName>
    <definedName name="msgUpdateCompleteCapE">#REF!</definedName>
    <definedName name="msgUpdateTORESCapE">#REF!</definedName>
    <definedName name="msgWrongLabelCapE">#REF!</definedName>
    <definedName name="MTSKHETA_MTIANETI">#REF!</definedName>
    <definedName name="mult_sen">#REF!</definedName>
    <definedName name="mycdf">#N/A</definedName>
    <definedName name="N">#REF!</definedName>
    <definedName name="NA">"NA "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kDay">#N/A</definedName>
    <definedName name="nakFrom">#N/A</definedName>
    <definedName name="nakl">#REF!</definedName>
    <definedName name="nakl_r">#REF!</definedName>
    <definedName name="nakl_r1">#REF!</definedName>
    <definedName name="Náklady_měsíc">#N/A</definedName>
    <definedName name="nakMonth">#N/A</definedName>
    <definedName name="nakName">#N/A</definedName>
    <definedName name="nakNo">#N/A</definedName>
    <definedName name="nakNumber">#N/A</definedName>
    <definedName name="nakPriceC">#N/A</definedName>
    <definedName name="nakPriceR">#N/A</definedName>
    <definedName name="nakQnt">#N/A</definedName>
    <definedName name="nakSumC">#N/A</definedName>
    <definedName name="nakSumR">#N/A</definedName>
    <definedName name="nakTo">#N/A</definedName>
    <definedName name="nakYear">#N/A</definedName>
    <definedName name="NAT">#REF!</definedName>
    <definedName name="NATAP">#REF!</definedName>
    <definedName name="NATPRES">#REF!</definedName>
    <definedName name="NATREAL">#REF!</definedName>
    <definedName name="název">#N/A</definedName>
    <definedName name="Nb_int_days">#REF!</definedName>
    <definedName name="Nb_Traffic_days">#REF!</definedName>
    <definedName name="nbv">#REF!</definedName>
    <definedName name="NDJnjd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NDS">#REF!</definedName>
    <definedName name="net_capex_2003">#REF!</definedName>
    <definedName name="Net_Operating_CF">#REF!</definedName>
    <definedName name="Net_sales_IS">[86]IS!$H$5:$T$5</definedName>
    <definedName name="NetDebt">#N/A</definedName>
    <definedName name="NetDebtBookCapitalization">#REF!</definedName>
    <definedName name="NetDebtEBITDA">#REF!</definedName>
    <definedName name="NetIncomeShare">#REF!</definedName>
    <definedName name="NetIncomeToCommon">#REF!</definedName>
    <definedName name="NetIncomeToCommonGrowth">#REF!</definedName>
    <definedName name="NetIncomeToCommonMargin">#REF!</definedName>
    <definedName name="NetPropertyPlantAndEquipment">#REF!</definedName>
    <definedName name="NetRevenues">#REF!</definedName>
    <definedName name="NetRevenuesGrowth">#REF!</definedName>
    <definedName name="NetWorkingCapital">#REF!</definedName>
    <definedName name="NetWorkingCapitalMargin">#REF!</definedName>
    <definedName name="new">{0.1;0;0.45;0;0;0;0;0;0.45}</definedName>
    <definedName name="new_field">#REF!</definedName>
    <definedName name="New_Loan_1">'[26]Resource Sheet'!$D$122:$AA$127</definedName>
    <definedName name="New_Loan_10">'[26]Resource Sheet'!$D$194:$AA$199</definedName>
    <definedName name="New_Loan_2">'[26]Resource Sheet'!$D$130:$AA$135</definedName>
    <definedName name="New_Loan_3">'[26]Resource Sheet'!$D$138:$AA$143</definedName>
    <definedName name="New_Loan_4">'[26]Resource Sheet'!$D$146:$AA$151</definedName>
    <definedName name="New_Loan_5">'[26]Resource Sheet'!$D$154:$AA$159</definedName>
    <definedName name="New_Loan_6">'[26]Resource Sheet'!$D$162:$AA$167</definedName>
    <definedName name="New_Loan_7">'[26]Resource Sheet'!$D$170:$AA$175</definedName>
    <definedName name="New_Loan_8">'[26]Resource Sheet'!$D$178:$AA$183</definedName>
    <definedName name="New_Loan_9">'[26]Resource Sheet'!$D$186:$AA$191</definedName>
    <definedName name="New_Product1_Mediolanum">#REF!,#REF!,#REF!</definedName>
    <definedName name="New_Product1_Third_Parties">#REF!,#REF!,#REF!</definedName>
    <definedName name="New_Product2_Third_Parties">#REF!</definedName>
    <definedName name="newname" hidden="1">{#N/A,#N/A,TRUE,"Assumptions";#N/A,#N/A,TRUE,"Op Projection";#N/A,#N/A,TRUE,"Capital";#N/A,#N/A,TRUE,"Income";#N/A,#N/A,TRUE,"Balance";#N/A,#N/A,TRUE,"Sources&amp;Uses"}</definedName>
    <definedName name="newname_1" hidden="1">{#N/A,#N/A,TRUE,"Assumptions";#N/A,#N/A,TRUE,"Op Projection";#N/A,#N/A,TRUE,"Capital";#N/A,#N/A,TRUE,"Income";#N/A,#N/A,TRUE,"Balance";#N/A,#N/A,TRUE,"Sources&amp;Uses"}</definedName>
    <definedName name="newname_2" hidden="1">{#N/A,#N/A,TRUE,"Assumptions";#N/A,#N/A,TRUE,"Op Projection";#N/A,#N/A,TRUE,"Capital";#N/A,#N/A,TRUE,"Income";#N/A,#N/A,TRUE,"Balance";#N/A,#N/A,TRUE,"Sources&amp;Uses"}</definedName>
    <definedName name="newname_3" hidden="1">{#N/A,#N/A,TRUE,"Assumptions";#N/A,#N/A,TRUE,"Op Projection";#N/A,#N/A,TRUE,"Capital";#N/A,#N/A,TRUE,"Income";#N/A,#N/A,TRUE,"Balance";#N/A,#N/A,TRUE,"Sources&amp;Uses"}</definedName>
    <definedName name="newname_4" hidden="1">{#N/A,#N/A,TRUE,"Assumptions";#N/A,#N/A,TRUE,"Op Projection";#N/A,#N/A,TRUE,"Capital";#N/A,#N/A,TRUE,"Income";#N/A,#N/A,TRUE,"Balance";#N/A,#N/A,TRUE,"Sources&amp;Uses"}</definedName>
    <definedName name="newname_5" hidden="1">{#N/A,#N/A,TRUE,"Assumptions";#N/A,#N/A,TRUE,"Op Projection";#N/A,#N/A,TRUE,"Capital";#N/A,#N/A,TRUE,"Income";#N/A,#N/A,TRUE,"Balance";#N/A,#N/A,TRUE,"Sources&amp;Uses"}</definedName>
    <definedName name="NewProjectDistrib">#REF!</definedName>
    <definedName name="NewProjectsFlag">#REF!</definedName>
    <definedName name="NewTaxGW">#REF!</definedName>
    <definedName name="NewTaxIntangibles">#REF!</definedName>
    <definedName name="Nextlink_Communications">#REF!</definedName>
    <definedName name="nhj">[87]PL!$A$36:$D$47</definedName>
    <definedName name="NI">'[88]assump (2011)'!$D$137</definedName>
    <definedName name="ni_mult">#REF!</definedName>
    <definedName name="ni_mult_sen">#REF!</definedName>
    <definedName name="ni_mult1">#REF!</definedName>
    <definedName name="ni_mult2">#REF!</definedName>
    <definedName name="ni_mult3">#REF!</definedName>
    <definedName name="ni_mult4">#REF!</definedName>
    <definedName name="ni_mult5">#REF!</definedName>
    <definedName name="ni_terminal">#REF!</definedName>
    <definedName name="Ni_тонн">#N/A</definedName>
    <definedName name="nika">#REF!</definedName>
    <definedName name="nikaaaa1">#REF!</definedName>
    <definedName name="NINE">'[53]09.'!$A$3:$Z$14</definedName>
    <definedName name="NM">"NM  "</definedName>
    <definedName name="NMA">#REF!</definedName>
    <definedName name="NMG">#REF!</definedName>
    <definedName name="NN">'[53]19.'!$A$3:$Z$19</definedName>
    <definedName name="nnn">#REF!</definedName>
    <definedName name="nnnnnnnnnnnn">#REF!</definedName>
    <definedName name="nnnnnnnnnnnnn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nnnnnnnnnnnnnn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nnnnnnnnnnnnnnnnn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o" hidden="1">{"Assumptions","High_Growth",TRUE,"Assumptions";"Summary",#N/A,TRUE,"Summary";"SummaryB",#N/A,TRUE,"Summary B";"Assumptions","Base_Case",TRUE,"Assumptions";"Summary",#N/A,TRUE,"Summary";"SummaryB",#N/A,TRUE,"Summary B";"Assumptions","No_Growth",TRUE,"Assumptions";"Summary",#N/A,TRUE,"Summary";"SummaryB",#N/A,TRUE,"Summary B"}</definedName>
    <definedName name="noncash">#REF!</definedName>
    <definedName name="NonCashInterestExpense">#REF!</definedName>
    <definedName name="norm_apple_02">#REF!</definedName>
    <definedName name="norm_apple_blackcurrantapple_new">#REF!</definedName>
    <definedName name="norm_apple_cherryapple_new">#REF!</definedName>
    <definedName name="norm_apple_nectgrapeapple">#REF!</definedName>
    <definedName name="norm_apple_nectlesnojbuket">#REF!</definedName>
    <definedName name="norm_apple_nectrosehipapple">#REF!</definedName>
    <definedName name="norm_apple_nectsadovyjbuket">#REF!</definedName>
    <definedName name="norm_apple_raspberryapple_new">#REF!</definedName>
    <definedName name="norm_apple_recap">#REF!</definedName>
    <definedName name="norm_apple_standard">#REF!</definedName>
    <definedName name="norm_apple_strawberryapple_new">#REF!</definedName>
    <definedName name="norm_appleobst_recap">#REF!</definedName>
    <definedName name="norm_apricot_recap">#REF!</definedName>
    <definedName name="norm_apricotpuree_recap">#REF!</definedName>
    <definedName name="norm_blackcurrant_blackcurrantapple_new">#REF!</definedName>
    <definedName name="norm_blackcurrantapple_old">#REF!</definedName>
    <definedName name="norm_cherry_cherryapple_new">#REF!</definedName>
    <definedName name="norm_cherry_nectsadovyjbuket">#REF!</definedName>
    <definedName name="norm_cherryapple_old">#REF!</definedName>
    <definedName name="norm_exotic_juicemultivitamin_recap">#REF!</definedName>
    <definedName name="norm_grape_nectgrapeapple">#REF!</definedName>
    <definedName name="norm_grape_old">#REF!</definedName>
    <definedName name="norm_holosas_nectrosehipapple">#REF!</definedName>
    <definedName name="norm_lemon_nectpineapplemangolemon">#REF!</definedName>
    <definedName name="norm_mango_nectpineapplemangolemon">#REF!</definedName>
    <definedName name="norm_multifruit_nectmultivitamin">#REF!</definedName>
    <definedName name="norm_multifruit_nectmultivitamin02">#REF!</definedName>
    <definedName name="norm_N02_apple_apple">#REF!</definedName>
    <definedName name="norm_N02_mango_8661">#REF!</definedName>
    <definedName name="norm_N02_multivit_3503">#REF!</definedName>
    <definedName name="norm_N02_multivitnec_8553">#REF!</definedName>
    <definedName name="norm_N02_orange_3503">#REF!</definedName>
    <definedName name="norm_N02_orange_cargillfrozen">#REF!</definedName>
    <definedName name="norm_N02_peach_8549">#REF!</definedName>
    <definedName name="norm_N02_pineapple_8518">#REF!</definedName>
    <definedName name="norm_NRC_apple_apple">#REF!</definedName>
    <definedName name="norm_NRC_grape_apple">#REF!</definedName>
    <definedName name="norm_NRC_grape_grape">#REF!</definedName>
    <definedName name="norm_NRC_grapefruit_buzina">#REF!</definedName>
    <definedName name="norm_NRC_grapefruit_redgrapefruit4573">#REF!</definedName>
    <definedName name="norm_NRC_grapefruit_whitegrapefruit">#REF!</definedName>
    <definedName name="norm_NRC_mango_8661">#REF!</definedName>
    <definedName name="norm_NRC_mangolemonpineapplenec_lemon">#REF!</definedName>
    <definedName name="norm_NRC_mangolemonpineapplenec_mango8508">#REF!</definedName>
    <definedName name="norm_NRC_mangolemonpineapplenec_pineapple8518">#REF!</definedName>
    <definedName name="norm_NRC_multivitnec_3503dark">#REF!</definedName>
    <definedName name="norm_NRC_multivitnec_8553">#REF!</definedName>
    <definedName name="norm_NRC_orange_3503">#REF!</definedName>
    <definedName name="norm_NRC_orange_cargill">#REF!</definedName>
    <definedName name="norm_NRC_orange_pulp">#REF!</definedName>
    <definedName name="norm_NRC_peach_8549">#REF!</definedName>
    <definedName name="norm_NRC_peach_applepuree">#REF!</definedName>
    <definedName name="norm_NRC_pineapple_8518">#REF!</definedName>
    <definedName name="norm_NRC_tomato_tomato">#REF!</definedName>
    <definedName name="norm_NRC_tomato_tomato15bx">#REF!</definedName>
    <definedName name="norm_NRC_tomato_tomato25bx">#REF!</definedName>
    <definedName name="norm_NTM_apple_appleGal">[89]к2!#REF!</definedName>
    <definedName name="norm_NTM_apple_aroma">[89]к2!#REF!</definedName>
    <definedName name="norm_NTM_grapefruit_buzina">[89]к2!#REF!</definedName>
    <definedName name="norm_NTM_grapefruit_citricacid">[89]к2!#REF!</definedName>
    <definedName name="norm_NTM_grapefruit_r4573">[89]к2!#REF!</definedName>
    <definedName name="norm_NTM_grapefruit_sugar">[89]к2!#REF!</definedName>
    <definedName name="norm_NTM_grapefruit_w4548">[89]к2!#REF!</definedName>
    <definedName name="norm_NTM_multivit_citricacid">[89]к2!#REF!</definedName>
    <definedName name="norm_NTM_multivit_mult8553">[89]к2!#REF!</definedName>
    <definedName name="norm_NTM_multivit_sugar">[89]к2!#REF!</definedName>
    <definedName name="norm_NTM_multivit_vitmix">[89]к2!#REF!</definedName>
    <definedName name="norm_NTM_orange_citricacid">[89]к2!#REF!</definedName>
    <definedName name="norm_NTM_orange_pulp">[89]к2!#REF!</definedName>
    <definedName name="norm_NTM_orange_sugar">[89]к2!#REF!</definedName>
    <definedName name="norm_NTM_orangeapricotnectar_orangeapricot8555">[89]к2!#REF!</definedName>
    <definedName name="norm_NTM_orangemango_3503">[89]к2!#REF!</definedName>
    <definedName name="norm_NTM_orangemango_citricacid">[89]к2!#REF!</definedName>
    <definedName name="norm_NTM_orangemango_mango8661">[89]к2!#REF!</definedName>
    <definedName name="norm_NTM_orangemango_sugar">[89]к2!#REF!</definedName>
    <definedName name="norm_NTM_pineapple_citricacid">[89]к2!#REF!</definedName>
    <definedName name="norm_NTM_pineapple_pineapple8518">[89]к2!#REF!</definedName>
    <definedName name="norm_NTM_pineapple_sugar">[89]к2!#REF!</definedName>
    <definedName name="norm_NTM_tomato_salt">[89]к2!#REF!</definedName>
    <definedName name="norm_NTM_tomato_tomato25bx">[89]к2!#REF!</definedName>
    <definedName name="norm_orange_02">#REF!</definedName>
    <definedName name="norm_orange_3503_nectar">#REF!</definedName>
    <definedName name="norm_orange_3503_recap">#REF!</definedName>
    <definedName name="norm_orange_3550_nectar">#REF!</definedName>
    <definedName name="norm_orange_frozen_old">#REF!</definedName>
    <definedName name="norm_orange_frozen_recap">#REF!</definedName>
    <definedName name="norm_orangeapricot_nectar">#REF!</definedName>
    <definedName name="norm_orangeapricot_old">#REF!</definedName>
    <definedName name="norm_peach_02">#REF!</definedName>
    <definedName name="norm_peach_old">#REF!</definedName>
    <definedName name="norm_peach_recap">#REF!</definedName>
    <definedName name="norm_peachpuree_recap">#REF!</definedName>
    <definedName name="norm_pineapple_nectar">#REF!</definedName>
    <definedName name="norm_pineapple_nectarpinapplemangolemon">#REF!</definedName>
    <definedName name="norm_pineapple_nectpineapplegrapefruit">#REF!</definedName>
    <definedName name="norm_pineapple_oldandrecap">#REF!</definedName>
    <definedName name="norm_pineapple_pineapple02">#REF!</definedName>
    <definedName name="norm_pineapple_recap">#REF!</definedName>
    <definedName name="norm_pulp_nectar">#REF!</definedName>
    <definedName name="norm_pulp_recap">#REF!</definedName>
    <definedName name="norm_raspberry_raspberryapple_new">#REF!</definedName>
    <definedName name="norm_raspberryapple_old">#REF!</definedName>
    <definedName name="norm_redgrapefruit_nectar">#REF!</definedName>
    <definedName name="norm_redgrapefruit_nectpingrapefruit">#REF!</definedName>
    <definedName name="norm_redgrapefruit_old">#REF!</definedName>
    <definedName name="norm_redgrapefruit_recap">#REF!</definedName>
    <definedName name="norm_strawberry_strawberryapple_new">#REF!</definedName>
    <definedName name="norm_strawberryapple_old">#REF!</definedName>
    <definedName name="norm_tomato_old">#REF!</definedName>
    <definedName name="norm_tomato_recap">#REF!</definedName>
    <definedName name="norm_tomato_standard">#REF!</definedName>
    <definedName name="norm_whitegrapefruit_grapefruitrecap">#REF!</definedName>
    <definedName name="normal">#N/A</definedName>
    <definedName name="normNTM_orange_orangecargill">[89]к2!#REF!</definedName>
    <definedName name="Note_a">#N/A</definedName>
    <definedName name="nov">#REF!</definedName>
    <definedName name="Nov_02">#REF!</definedName>
    <definedName name="Nov_03">#REF!</definedName>
    <definedName name="Nov_04">'[28]Total 03-04'!#REF!</definedName>
    <definedName name="NP">'[88]assump (2011)'!$D$139</definedName>
    <definedName name="NPIAP">#REF!</definedName>
    <definedName name="NPIPRES">#REF!</definedName>
    <definedName name="NPIREAL">#REF!</definedName>
    <definedName name="NPV">#N/A</definedName>
    <definedName name="Num_Pmt_Per_Year">#REF!</definedName>
    <definedName name="Number_of_Payments">#N/A</definedName>
    <definedName name="nwabc">#N/A</definedName>
    <definedName name="nyg">#REF!</definedName>
    <definedName name="Ob">#REF!</definedName>
    <definedName name="obaly">#N/A</definedName>
    <definedName name="obdobi_I">#N/A</definedName>
    <definedName name="obdobi_II">#N/A</definedName>
    <definedName name="obdobi_III">#N/A</definedName>
    <definedName name="obdobi_k">#N/A</definedName>
    <definedName name="Objects">OFFSET(#REF!,0,0,COUNTA(#REF!),1)</definedName>
    <definedName name="Objects2">OFFSET(#REF!,0,0,COUNTA(#REF!),1)</definedName>
    <definedName name="OBR46.XLS">#REF!</definedName>
    <definedName name="obs">#N/A</definedName>
    <definedName name="Oct_02">#REF!</definedName>
    <definedName name="Oct_03">#REF!</definedName>
    <definedName name="Oct_04">'[28]Total 03-04'!#REF!</definedName>
    <definedName name="ocvvvvvvv">#N/A</definedName>
    <definedName name="of">#REF!</definedName>
    <definedName name="OF_REP">#REF!</definedName>
    <definedName name="OFPE">#REF!</definedName>
    <definedName name="OFPE_EIA">#REF!</definedName>
    <definedName name="OFPE_FIA">#REF!</definedName>
    <definedName name="OFPE_IIA">#REF!</definedName>
    <definedName name="OFPE_LIC">#REF!</definedName>
    <definedName name="OFPE_ME">#REF!</definedName>
    <definedName name="OFPE_MME">#REF!</definedName>
    <definedName name="OFPE_OE">#REF!</definedName>
    <definedName name="OFPE_OTHER">#REF!</definedName>
    <definedName name="OFPE_TEC">#REF!</definedName>
    <definedName name="old">#REF!</definedName>
    <definedName name="Old_Bank_Loans">'[26]Resource Sheet'!$D$101:$AA$106</definedName>
    <definedName name="ONE">'[53]01.'!$A$3:$Z$18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ÓÓ">'[67]14.'!$A$3:$Z$17</definedName>
    <definedName name="oo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oo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pactivities">#REF!</definedName>
    <definedName name="Opearting_Staff">#REF!</definedName>
    <definedName name="open">#REF!</definedName>
    <definedName name="Operating_Staff_Payroll">#REF!</definedName>
    <definedName name="OperatingCF">#REF!</definedName>
    <definedName name="operation_flag">#REF!</definedName>
    <definedName name="Operation_flag_FullAndPartial">#REF!</definedName>
    <definedName name="Operator">#REF!</definedName>
    <definedName name="OPEX_OTHER">#REF!</definedName>
    <definedName name="Opex_sensitivity">#REF!</definedName>
    <definedName name="Oplata">#REF!</definedName>
    <definedName name="OpStartDate">#REF!</definedName>
    <definedName name="Option_Proceeds">#N/A</definedName>
    <definedName name="OptionHide">#N/A</definedName>
    <definedName name="OptionPrice1">#REF!</definedName>
    <definedName name="OptionPrice2">#REF!</definedName>
    <definedName name="OptionPrice3">#REF!</definedName>
    <definedName name="OptionPrice4">#REF!</definedName>
    <definedName name="OptionProceeds">#REF!</definedName>
    <definedName name="Options_and_Warrants_1_1">#N/A</definedName>
    <definedName name="Options_and_Warrants_1_2">#N/A</definedName>
    <definedName name="Options_and_Warrants_1_3">#N/A</definedName>
    <definedName name="Options_and_Warrants_1_4">#N/A</definedName>
    <definedName name="Options_and_Warrants_2_1">#N/A</definedName>
    <definedName name="Options_and_Warrants_2_2">#N/A</definedName>
    <definedName name="Options_and_Warrants_2_3">#N/A</definedName>
    <definedName name="Options_and_Warrants_2_4">#N/A</definedName>
    <definedName name="Options_and_Warrants_3_1">#N/A</definedName>
    <definedName name="Options_and_Warrants_3_2">#N/A</definedName>
    <definedName name="Options_and_Warrants_3_3">#N/A</definedName>
    <definedName name="Options_and_Warrants_3_4">#N/A</definedName>
    <definedName name="Options_and_Warrants_4_1">#N/A</definedName>
    <definedName name="Options_and_Warrants_4_2">#N/A</definedName>
    <definedName name="Options_and_Warrants_4_3">#N/A</definedName>
    <definedName name="Options_and_Warrants_4_4">#N/A</definedName>
    <definedName name="Options_and_Warrants_5_1">#N/A</definedName>
    <definedName name="Options_and_Warrants_5_2">#N/A</definedName>
    <definedName name="Options_and_Warrants_5_3">#N/A</definedName>
    <definedName name="Options_and_Warrants_5_4">#N/A</definedName>
    <definedName name="Options_and_Warrants_6_1">#N/A</definedName>
    <definedName name="Options_and_Warrants_6_2">#N/A</definedName>
    <definedName name="Options_and_Warrants_6_3">#N/A</definedName>
    <definedName name="Options_and_Warrants_6_4">#N/A</definedName>
    <definedName name="Options_and_Warrants_7_1">#N/A</definedName>
    <definedName name="Options_and_Warrants_7_2">#N/A</definedName>
    <definedName name="Options_and_Warrants_7_3">#N/A</definedName>
    <definedName name="Options_and_Warrants_7_4">#N/A</definedName>
    <definedName name="Options1">#REF!</definedName>
    <definedName name="Options2">#REF!</definedName>
    <definedName name="Options3">#REF!</definedName>
    <definedName name="Options4">#REF!</definedName>
    <definedName name="OptionsToggle">#REF!</definedName>
    <definedName name="Order_type">#N/A</definedName>
    <definedName name="Order_ZSMK_class">#N/A</definedName>
    <definedName name="Order_ZSMK_kontragent">#N/A</definedName>
    <definedName name="OS">#REF!</definedName>
    <definedName name="OTHER">#REF!</definedName>
    <definedName name="Other_Costs">#REF!</definedName>
    <definedName name="Other_Costs_Income">#REF!</definedName>
    <definedName name="Other_inc">#N/A</definedName>
    <definedName name="Other_Items">#REF!</definedName>
    <definedName name="other_share">#REF!</definedName>
    <definedName name="OtherA">#REF!</definedName>
    <definedName name="OTHERASSETS">#REF!</definedName>
    <definedName name="OtherB">#REF!</definedName>
    <definedName name="OTHERCountry">#N/A</definedName>
    <definedName name="OtherCurrentAssets">#REF!</definedName>
    <definedName name="OtherCurrentLiabilities">#REF!</definedName>
    <definedName name="OTHERExercise">#N/A</definedName>
    <definedName name="OTHEREXP">#REF!</definedName>
    <definedName name="OtherLabel1">#REF!</definedName>
    <definedName name="OtherLabel2">#REF!</definedName>
    <definedName name="OtherLabel3">#REF!</definedName>
    <definedName name="OTHERLIAB">#REF!</definedName>
    <definedName name="OtherLongTermAssets">#REF!</definedName>
    <definedName name="OtherLongTermLiabilities">#REF!</definedName>
    <definedName name="OtherNonCashItems">#REF!</definedName>
    <definedName name="OtherNonOperatingExpense">#REF!</definedName>
    <definedName name="OtherOperatingExpense">#REF!</definedName>
    <definedName name="OTHERPlant">#N/A</definedName>
    <definedName name="OTHERPlantNo">#N/A</definedName>
    <definedName name="OtherProducts">#N/A</definedName>
    <definedName name="OTHERSALES">#REF!</definedName>
    <definedName name="Output">#REF!</definedName>
    <definedName name="output_year">#N/A</definedName>
    <definedName name="Outros_CDS__115_110151">#REF!</definedName>
    <definedName name="overheads">#REF!</definedName>
    <definedName name="p_Amort">#N/A</definedName>
    <definedName name="p_Assump">#N/A</definedName>
    <definedName name="p_BS">#N/A</definedName>
    <definedName name="p_CFS">#N/A</definedName>
    <definedName name="p_contribution">#REF!</definedName>
    <definedName name="p_ConvDebt">#N/A</definedName>
    <definedName name="p_ConvPref">#N/A</definedName>
    <definedName name="p_DCF">#N/A</definedName>
    <definedName name="p_DCF5">#N/A</definedName>
    <definedName name="p_DebtBreakdownA">#N/A</definedName>
    <definedName name="p_DebtBreakdownB">#N/A</definedName>
    <definedName name="p_DebtBreakdownC">#N/A</definedName>
    <definedName name="p_DebtBreakdownD">#N/A</definedName>
    <definedName name="p_DebtSummary">#N/A</definedName>
    <definedName name="p_Depr1">#N/A</definedName>
    <definedName name="p_Depr2">#N/A</definedName>
    <definedName name="p_Depr3">#N/A</definedName>
    <definedName name="p_Depr4">#N/A</definedName>
    <definedName name="p_Depr5">#N/A</definedName>
    <definedName name="p_DiscretionaryDebt">#N/A</definedName>
    <definedName name="p_EVA">#N/A</definedName>
    <definedName name="p_FirmValue">#N/A</definedName>
    <definedName name="p_football">#N/A</definedName>
    <definedName name="p_IncomeStatement">#N/A</definedName>
    <definedName name="p_Index">#N/A</definedName>
    <definedName name="p_InterestExp">#N/A</definedName>
    <definedName name="p_LBO_Amort">#N/A</definedName>
    <definedName name="p_LBO_BS">#N/A</definedName>
    <definedName name="p_LBO_BS_Adj">#N/A</definedName>
    <definedName name="p_LBO_CF">#N/A</definedName>
    <definedName name="p_LBO_Credit_Stats">#N/A</definedName>
    <definedName name="p_LBO_Debt">#N/A</definedName>
    <definedName name="p_LBO_DebtA">#N/A</definedName>
    <definedName name="p_LBO_DebtB">#N/A</definedName>
    <definedName name="p_LBO_IPOreturncalc">#N/A</definedName>
    <definedName name="p_LBO_IPOreturncalcB">#N/A</definedName>
    <definedName name="p_LBO_IPOreturncalcC">#N/A</definedName>
    <definedName name="p_LBO_IS">#N/A</definedName>
    <definedName name="p_LBO_Operating">#N/A</definedName>
    <definedName name="p_LBO_returncalc">#N/A</definedName>
    <definedName name="p_LBO_returncalcb">#N/A</definedName>
    <definedName name="p_LBO_Returns">#N/A</definedName>
    <definedName name="p_LBO_SO">#N/A</definedName>
    <definedName name="p_LBO_Summary">#N/A</definedName>
    <definedName name="p_LBO_Tax">#N/A</definedName>
    <definedName name="p_LTM_BS">#N/A</definedName>
    <definedName name="p_LTM_IS">#N/A</definedName>
    <definedName name="p_MandatoryDebt">#N/A</definedName>
    <definedName name="p_Options">#N/A</definedName>
    <definedName name="p_Preferred">#N/A</definedName>
    <definedName name="p_Premium">#N/A</definedName>
    <definedName name="p_SharesOutstanding">#N/A</definedName>
    <definedName name="p_Sum">#N/A</definedName>
    <definedName name="p_Tax">#N/A</definedName>
    <definedName name="p_ValDCFMA">#REF!</definedName>
    <definedName name="p_ValDCFPA">#REF!</definedName>
    <definedName name="p_ValDCFSum">#REF!</definedName>
    <definedName name="p_ValGraph">#REF!</definedName>
    <definedName name="p_ValMult">#REF!</definedName>
    <definedName name="p_ValSumNum">#REF!</definedName>
    <definedName name="p_ValSumNum1">#REF!</definedName>
    <definedName name="p_valWacc">#REF!</definedName>
    <definedName name="PACK">#N/A</definedName>
    <definedName name="paco">'[6]#¡REF'!#REF!</definedName>
    <definedName name="PAGE1">#N/A</definedName>
    <definedName name="PAGE2">#N/A</definedName>
    <definedName name="PAGE3">#N/A</definedName>
    <definedName name="PAGE5">#N/A</definedName>
    <definedName name="PAID_INT">#REF!</definedName>
    <definedName name="Pal_Workbook_GUID" hidden="1">"ZIFCZJNVCG7AKTG4XR4ADULQ"</definedName>
    <definedName name="ParDates">OFFSET(#REF!,1,0,COUNTA(#REF!)-1,1)</definedName>
    <definedName name="ParRates">OFFSET(#REF!,1,0,COUNTA(#REF!)-2,1)</definedName>
    <definedName name="PasteArea">#REF!</definedName>
    <definedName name="Pay_Date">#REF!</definedName>
    <definedName name="Pay_Num">#REF!</definedName>
    <definedName name="Payment_Date">#N/A</definedName>
    <definedName name="PB">#N/A</definedName>
    <definedName name="PBC">#N/A</definedName>
    <definedName name="pbStartPageNumber">1</definedName>
    <definedName name="pbUpdatePageNumbering">TRUE</definedName>
    <definedName name="pd">#REF!</definedName>
    <definedName name="Pdts_for_third_parties">#REF!,#REF!</definedName>
    <definedName name="penetration">#REF!</definedName>
    <definedName name="People">'[26]Resource Sheet'!$D$39:$AA$42</definedName>
    <definedName name="PercentageBought">'[17]Dairy Precedents'!#REF!</definedName>
    <definedName name="PERIOD">#REF!</definedName>
    <definedName name="Period_3">#N/A</definedName>
    <definedName name="period_counter">#REF!</definedName>
    <definedName name="perp_lev">#REF!</definedName>
    <definedName name="perp_lev_sen">#REF!</definedName>
    <definedName name="perp_lev1">#REF!</definedName>
    <definedName name="perp_lev2">#REF!</definedName>
    <definedName name="perp_lev3">#REF!</definedName>
    <definedName name="perp_lev4">#REF!</definedName>
    <definedName name="perp_lev5">#REF!</definedName>
    <definedName name="perp_unlev">#REF!</definedName>
    <definedName name="perp_unlev_sen">#REF!</definedName>
    <definedName name="perp_unlev1">#REF!</definedName>
    <definedName name="perp_unlev2">#REF!</definedName>
    <definedName name="perp_unlev3">#REF!</definedName>
    <definedName name="perp_unlev4">#REF!</definedName>
    <definedName name="perp_unlev5">#REF!</definedName>
    <definedName name="pětka">#N/A</definedName>
    <definedName name="PFQ">#REF!</definedName>
    <definedName name="phone_main">#REF!</definedName>
    <definedName name="PIEZAS">#REF!</definedName>
    <definedName name="PivotTableDataSource">OFFSET(#REF!,0,0,COUNTA(#REF!)-2,COUNTA(#REF!))</definedName>
    <definedName name="PL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L_1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L_2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L_3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L_4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L_5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L_Amortization">#N/A</definedName>
    <definedName name="PL_BasicSO">#N/A</definedName>
    <definedName name="PL_COGS">#N/A</definedName>
    <definedName name="PL_Convertible_Interest">#N/A</definedName>
    <definedName name="PL_Convertible_PDividend">#N/A</definedName>
    <definedName name="PL_Depreciation">#N/A</definedName>
    <definedName name="PL_Equity_Earnings">#N/A</definedName>
    <definedName name="PL_FDEPS">#N/A</definedName>
    <definedName name="PL_FDSO">#N/A</definedName>
    <definedName name="PL_Income_Taxes">#N/A</definedName>
    <definedName name="PL_Interest_Income">#N/A</definedName>
    <definedName name="PL_Loss_Debt">'[17]P&amp;L'!#REF!</definedName>
    <definedName name="PL_Loss_Preferred">'[17]P&amp;L'!#REF!</definedName>
    <definedName name="PL_Minority_NI">#N/A</definedName>
    <definedName name="PL_Non_Operating_Expenses">#N/A</definedName>
    <definedName name="PL_Operating_Expenses">#N/A</definedName>
    <definedName name="PL_Rent">'[17]P&amp;L'!#REF!</definedName>
    <definedName name="PL_Revenues">#N/A</definedName>
    <definedName name="PL_SGA">#N/A</definedName>
    <definedName name="PL_Straight_Interest">#N/A</definedName>
    <definedName name="PL_Straight_PDividend">#N/A</definedName>
    <definedName name="PL_XO">#N/A</definedName>
    <definedName name="PLAN">#REF!</definedName>
    <definedName name="PLAN1">#REF!</definedName>
    <definedName name="Plant">#N/A</definedName>
    <definedName name="PlantNo">#N/A</definedName>
    <definedName name="PlanZSMKclass">#N/A</definedName>
    <definedName name="Plug">#REF!</definedName>
    <definedName name="Plug2001">#REF!</definedName>
    <definedName name="pmnCCode1">#N/A</definedName>
    <definedName name="pmnCCode2">#N/A</definedName>
    <definedName name="pmnDay">#N/A</definedName>
    <definedName name="pmnDCode1">#N/A</definedName>
    <definedName name="pmnDCode2">#N/A</definedName>
    <definedName name="pmnDirection">#N/A</definedName>
    <definedName name="pmnMonth">#N/A</definedName>
    <definedName name="pmnNumber">#N/A</definedName>
    <definedName name="pmnOper">#N/A</definedName>
    <definedName name="pmnPayer">#N/A</definedName>
    <definedName name="pmnPayer1">#N/A</definedName>
    <definedName name="pmnPayerBank1">#N/A</definedName>
    <definedName name="pmnPayerBank2">#N/A</definedName>
    <definedName name="pmnPayerBank3">#N/A</definedName>
    <definedName name="pmnPayerCode">#N/A</definedName>
    <definedName name="pmnPayerCount1">#N/A</definedName>
    <definedName name="pmnPayerCount2">#N/A</definedName>
    <definedName name="pmnPayerCount3">#N/A</definedName>
    <definedName name="pmnRecBank1">#N/A</definedName>
    <definedName name="pmnRecBank2">#N/A</definedName>
    <definedName name="pmnRecBank3">#N/A</definedName>
    <definedName name="pmnRecCode">#N/A</definedName>
    <definedName name="pmnRecCount1">#N/A</definedName>
    <definedName name="pmnRecCount2">#N/A</definedName>
    <definedName name="pmnRecCount3">#N/A</definedName>
    <definedName name="pmnReceiver">#N/A</definedName>
    <definedName name="pmnReceiver1">#N/A</definedName>
    <definedName name="pmnSum1">#N/A</definedName>
    <definedName name="pmnSum2">#N/A</definedName>
    <definedName name="pmnWNalog">#N/A</definedName>
    <definedName name="pmnWSum1">#N/A</definedName>
    <definedName name="pmnWSum2">#N/A</definedName>
    <definedName name="pmnWSum3">#N/A</definedName>
    <definedName name="pmnYear">#N/A</definedName>
    <definedName name="PNZ">#REF!</definedName>
    <definedName name="podmínky">#N/A</definedName>
    <definedName name="point">#N/A</definedName>
    <definedName name="Pologne">#REF!</definedName>
    <definedName name="Pom_ukaz_k">#N/A</definedName>
    <definedName name="Pom_ukaz_kum">#N/A</definedName>
    <definedName name="PORT_Consolidated_1">#N/A</definedName>
    <definedName name="PORT_PrjPeriods">#N/A</definedName>
    <definedName name="POTAP">#REF!</definedName>
    <definedName name="POTPRES">#REF!</definedName>
    <definedName name="POTREAL">#REF!</definedName>
    <definedName name="pp">'[90]1'!$A$8:$C$2619</definedName>
    <definedName name="pparffff">{0;0;0;0;1;#N/A;0.75;0.75;0.58;0.92;2;FALSE;FALSE;FALSE;FALSE;FALSE;#N/A;1;100;#N/A;#N/A;"";"&amp;L&amp;""Arial,Italic""&amp;8&amp;F Page &amp;P of &amp;N &amp;D &amp;T "}</definedName>
    <definedName name="ppp">#N/A</definedName>
    <definedName name="pppp">#N/A</definedName>
    <definedName name="pr">[91]Anlagevermögen!$A$1:$Z$29</definedName>
    <definedName name="Pre_Financing_CF">#REF!</definedName>
    <definedName name="PrecedentAnalysis">#N/A</definedName>
    <definedName name="PreferredConvertPrice1">#REF!</definedName>
    <definedName name="PreferredConvertPrice2">#REF!</definedName>
    <definedName name="PreferredDividendsPaid">#REF!</definedName>
    <definedName name="PreferredHide">#N/A</definedName>
    <definedName name="PreferredToggle">#REF!</definedName>
    <definedName name="prefrate">#REF!</definedName>
    <definedName name="Premium">#REF!</definedName>
    <definedName name="Premium_FVBaseYear4EBITDA">#REF!</definedName>
    <definedName name="Premium_FVBaseYear4Revenues">#REF!</definedName>
    <definedName name="Premium_FVLTMEBITDA">#REF!</definedName>
    <definedName name="Premium_FVLTMRevenues">#REF!</definedName>
    <definedName name="PreparedBy">#REF!</definedName>
    <definedName name="present">#REF!</definedName>
    <definedName name="PresentationNormalA4">#N/A</definedName>
    <definedName name="PretaxIncome">#REF!</definedName>
    <definedName name="PretaxInterestCoverage">#REF!</definedName>
    <definedName name="PreTaxItems">#REF!</definedName>
    <definedName name="pri">[33]PARAMETRES!$F$12</definedName>
    <definedName name="priApplication1">#N/A</definedName>
    <definedName name="priApplication2">#N/A</definedName>
    <definedName name="PRICE">#N/A</definedName>
    <definedName name="Price_sensitivity">#REF!</definedName>
    <definedName name="PriceA">#REF!</definedName>
    <definedName name="PriceActualEPS0">#REF!</definedName>
    <definedName name="PriceActualEPS1">#REF!</definedName>
    <definedName name="PriceActualEPS2">#REF!</definedName>
    <definedName name="priDate1">#N/A</definedName>
    <definedName name="priDate2">#N/A</definedName>
    <definedName name="příjmy" hidden="1">{"glc1",#N/A,FALSE,"GLC";"glc2",#N/A,FALSE,"GLC";"glc3",#N/A,FALSE,"GLC";"glc4",#N/A,FALSE,"GLC";"glc5",#N/A,FALSE,"GLC"}</definedName>
    <definedName name="priKDay">#N/A</definedName>
    <definedName name="priKMonth">#N/A</definedName>
    <definedName name="priKNumber">#N/A</definedName>
    <definedName name="priKOrgn">#N/A</definedName>
    <definedName name="priKPayer1">#N/A</definedName>
    <definedName name="priKPayer2">#N/A</definedName>
    <definedName name="priKPayer3">#N/A</definedName>
    <definedName name="priKSubject1">#N/A</definedName>
    <definedName name="priKSubject2">#N/A</definedName>
    <definedName name="priKSubject3">#N/A</definedName>
    <definedName name="priKWSum1">#N/A</definedName>
    <definedName name="priKWSum2">#N/A</definedName>
    <definedName name="priKWSum3">#N/A</definedName>
    <definedName name="priKWSum4">#N/A</definedName>
    <definedName name="priKWSum5">#N/A</definedName>
    <definedName name="priKWSumC">#N/A</definedName>
    <definedName name="priKYear">#N/A</definedName>
    <definedName name="Princ">#REF!</definedName>
    <definedName name="Principal">[92]EBRD_2019!$C$4</definedName>
    <definedName name="Print">#N/A</definedName>
    <definedName name="_xlnm.Print_Area" localSheetId="0">'შწკპ 2024'!$A$1:$BD$127</definedName>
    <definedName name="_xlnm.Print_Area">#REF!</definedName>
    <definedName name="Print_Area_MI">#N/A</definedName>
    <definedName name="Print_Area_Reset">#N/A</definedName>
    <definedName name="print_ce">#REF!</definedName>
    <definedName name="print_ea">#REF!</definedName>
    <definedName name="print_nc">#REF!</definedName>
    <definedName name="print_ne">#REF!</definedName>
    <definedName name="print_nw">#REF!</definedName>
    <definedName name="print_sc">#REF!</definedName>
    <definedName name="print_se">#REF!</definedName>
    <definedName name="print_sf">#REF!</definedName>
    <definedName name="print_sw">#REF!</definedName>
    <definedName name="_xlnm.Print_Titles" localSheetId="0">'შწკპ 2024'!$15:$18</definedName>
    <definedName name="_xlnm.Print_Titles">#N/A</definedName>
    <definedName name="PRINT1">#REF!</definedName>
    <definedName name="PRINT2">#REF!</definedName>
    <definedName name="PRINT3">#REF!</definedName>
    <definedName name="PRINT4">[93]UnadjBS!#REF!</definedName>
    <definedName name="PRINT5">#REF!</definedName>
    <definedName name="PRINT6">#REF!</definedName>
    <definedName name="PRINT7">[93]UnadjBS!#REF!</definedName>
    <definedName name="printa">#REF!</definedName>
    <definedName name="PRINTALL">#REF!</definedName>
    <definedName name="PRINTALLLEADS">#REF!</definedName>
    <definedName name="printb">#REF!</definedName>
    <definedName name="printc">#REF!</definedName>
    <definedName name="PRINTE">[93]UnadjBS!#REF!</definedName>
    <definedName name="PRINTF">[93]UnadjBS!#REF!</definedName>
    <definedName name="PRINTHA">[93]UnadjBS!#REF!</definedName>
    <definedName name="PRINTHL">[93]UnadjBS!#REF!</definedName>
    <definedName name="PRINTI">[93]UnadjBS!#REF!</definedName>
    <definedName name="PRINTJ">#REF!</definedName>
    <definedName name="printk">#REF!</definedName>
    <definedName name="priNumber">#N/A</definedName>
    <definedName name="priOrgn">#N/A</definedName>
    <definedName name="PriorYr">#N/A</definedName>
    <definedName name="priPayer">#N/A</definedName>
    <definedName name="Prisma">#REF!,#REF!,#REF!</definedName>
    <definedName name="priSubject1">#N/A</definedName>
    <definedName name="priSubject2">#N/A</definedName>
    <definedName name="priSum">#N/A</definedName>
    <definedName name="Private">#N/A</definedName>
    <definedName name="priWSum1">#N/A</definedName>
    <definedName name="priWSum2">#N/A</definedName>
    <definedName name="priWSumC">#N/A</definedName>
    <definedName name="PRJ">'[28]Total 03-04'!#REF!</definedName>
    <definedName name="PROB">#REF!</definedName>
    <definedName name="prod">#REF!</definedName>
    <definedName name="product">[80]Language!$AH$24:$AH$31</definedName>
    <definedName name="Profil_Modele">#REF!</definedName>
    <definedName name="Profit_after_tax">#REF!</definedName>
    <definedName name="Profit_before_tax">#REF!</definedName>
    <definedName name="Profit_for_the_year">#REF!</definedName>
    <definedName name="progresivita">#N/A</definedName>
    <definedName name="Proj_costs">#N/A</definedName>
    <definedName name="projecftions">{0;0;0;0;1;#N/A;0.75;0.75;0.58;0.92;2;FALSE;FALSE;FALSE;FALSE;FALSE;#N/A;1;100;#N/A;#N/A;"";"&amp;L&amp;""Arial,Italic""&amp;8&amp;F Page &amp;P of &amp;N &amp;D &amp;T "}</definedName>
    <definedName name="Project">#REF!</definedName>
    <definedName name="Project_Cash">'[26]Resource Sheet'!$D$212:$AA$214</definedName>
    <definedName name="Project_End_Date">#REF!</definedName>
    <definedName name="Project_name">#N/A</definedName>
    <definedName name="Projected">#REF!</definedName>
    <definedName name="projections">#N/A</definedName>
    <definedName name="ProjectName">{"Client Name or Project Name"}</definedName>
    <definedName name="PROJECTS">#REF!</definedName>
    <definedName name="projekty">#N/A</definedName>
    <definedName name="Promo97">#REF!</definedName>
    <definedName name="Promo98">#REF!</definedName>
    <definedName name="Promo99">#REF!</definedName>
    <definedName name="PromoB2000">#REF!</definedName>
    <definedName name="PromoB2001">#REF!</definedName>
    <definedName name="Promodistr97">#REF!</definedName>
    <definedName name="Promodistr98">#REF!</definedName>
    <definedName name="Promodistr99">#REF!</definedName>
    <definedName name="PromodistrB2000">#REF!</definedName>
    <definedName name="PromodistrB2001">#REF!</definedName>
    <definedName name="Property_Tax">#REF!</definedName>
    <definedName name="prpp">OFFSET('[94]ИПР (2)'!WSE3,0,0,COUNTA('[94]ИПР (2)'!$A$11:$A$63),1)</definedName>
    <definedName name="PrUSbs95">#N/A</definedName>
    <definedName name="PS_PeremRPP">#N/A</definedName>
    <definedName name="PUB2AAP">#REF!</definedName>
    <definedName name="PUB3AAP">#REF!</definedName>
    <definedName name="PUBAAP">#REF!</definedName>
    <definedName name="PUBB2000">#REF!</definedName>
    <definedName name="PUBB2001">#REF!</definedName>
    <definedName name="PUBBA">#REF!</definedName>
    <definedName name="PUBBAAF">#REF!</definedName>
    <definedName name="Purchase_Year">'[26]Main Sheet'!$D$23</definedName>
    <definedName name="PurPrice_body">#REF!</definedName>
    <definedName name="PurPrice_clean">#REF!</definedName>
    <definedName name="PurPrice_cosmetics">#REF!</definedName>
    <definedName name="PurPrice_cream">#REF!</definedName>
    <definedName name="PurPrice_estetics">#REF!</definedName>
    <definedName name="PurPrice_fragrance">#REF!</definedName>
    <definedName name="PurPrice_gift">#REF!</definedName>
    <definedName name="PurPrice_hair">#REF!</definedName>
    <definedName name="PurPrice_makeup">#REF!</definedName>
    <definedName name="PurPrice_nail">#REF!</definedName>
    <definedName name="PurPrice_others">#REF!</definedName>
    <definedName name="PVC_price">#REF!</definedName>
    <definedName name="PY2actual">#REF!</definedName>
    <definedName name="PY2compPY">#REF!</definedName>
    <definedName name="PY2tauxBY">#REF!</definedName>
    <definedName name="PY3actual">#REF!</definedName>
    <definedName name="PY3tauxBY">#REF!</definedName>
    <definedName name="PY9mactual">#REF!</definedName>
    <definedName name="PY9mtauxBY">#REF!</definedName>
    <definedName name="PYcompBPY">#REF!</definedName>
    <definedName name="PYcompBY">#REF!</definedName>
    <definedName name="PYesper">#REF!</definedName>
    <definedName name="PYH1actual">#REF!</definedName>
    <definedName name="PYH1tauxBY">#REF!</definedName>
    <definedName name="PYQ1actual">#REF!</definedName>
    <definedName name="PYQ1tauxBY">#REF!</definedName>
    <definedName name="PYtauxBY">#REF!</definedName>
    <definedName name="q">#REF!</definedName>
    <definedName name="Q1BY">#REF!</definedName>
    <definedName name="Qari">#REF!,#REF!,#REF!</definedName>
    <definedName name="q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hidden="1">{"Valuation_Common",#N/A,FALSE,"Valuation"}</definedName>
    <definedName name="qq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capex">#REF!</definedName>
    <definedName name="qqcoffauk">{#NAME?}</definedName>
    <definedName name="qqdepnrate">#REF!</definedName>
    <definedName name="q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q">#REF!</definedName>
    <definedName name="qqqqq">#REF!</definedName>
    <definedName name="qqw" hidden="1">{#N/A,#N/A,FALSE,"Comps";#N/A,#N/A,FALSE,"Finantials NL";#N/A,#N/A,FALSE,"Exit NL (2)";#N/A,#N/A,FALSE,"Finantials ZapSib ";#N/A,#N/A,FALSE,"Exit ZS (2)"}</definedName>
    <definedName name="qqwere">#REF!</definedName>
    <definedName name="qr">IF(Loan_Amount*Interest_Rate*Loan_Years*Loan_Start&gt;0,1,0)</definedName>
    <definedName name="qrqte">#REF!</definedName>
    <definedName name="QUEBAP">#REF!</definedName>
    <definedName name="QUEBPRES">#REF!</definedName>
    <definedName name="QUEBREAL">#REF!</definedName>
    <definedName name="QUEFAP">#REF!</definedName>
    <definedName name="QUEFPRES">#REF!</definedName>
    <definedName name="QUEFREAL">#REF!</definedName>
    <definedName name="Query1">#REF!</definedName>
    <definedName name="q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e">#N/A</definedName>
    <definedName name="qweqr" hidden="1">'[3]pasiva-skutečnost'!$A$35:$A$48</definedName>
    <definedName name="qwer12">#REF!</definedName>
    <definedName name="qwer234">#REF!</definedName>
    <definedName name="qwer3454">'[71]Продажи реальные и прогноз 20 л'!$E$47</definedName>
    <definedName name="qwert3">#REF!</definedName>
    <definedName name="qwert567">#REF!</definedName>
    <definedName name="qwert78">#REF!</definedName>
    <definedName name="qwerty" hidden="1">{"'РП (2)'!$A$5:$S$150"}</definedName>
    <definedName name="qwerty_1" hidden="1">{"'РП (2)'!$A$5:$S$150"}</definedName>
    <definedName name="qwerty_2" hidden="1">{"'РП (2)'!$A$5:$S$150"}</definedName>
    <definedName name="qwerty_3" hidden="1">{"'РП (2)'!$A$5:$S$150"}</definedName>
    <definedName name="qwerty_4" hidden="1">{"'РП (2)'!$A$5:$S$150"}</definedName>
    <definedName name="qwerty_5" hidden="1">{"'РП (2)'!$A$5:$S$150"}</definedName>
    <definedName name="qwerty1">#REF!</definedName>
    <definedName name="qwerty5">#REF!</definedName>
    <definedName name="qwt" hidden="1">{"'РП (2)'!$A$5:$S$150"}</definedName>
    <definedName name="qwt_1" hidden="1">{"'РП (2)'!$A$5:$S$150"}</definedName>
    <definedName name="qwt_2" hidden="1">{"'РП (2)'!$A$5:$S$150"}</definedName>
    <definedName name="qwt_3" hidden="1">{"'РП (2)'!$A$5:$S$150"}</definedName>
    <definedName name="qwt_4" hidden="1">{"'РП (2)'!$A$5:$S$150"}</definedName>
    <definedName name="qwt_5" hidden="1">{"'РП (2)'!$A$5:$S$150"}</definedName>
    <definedName name="r_printfunction">#N/A</definedName>
    <definedName name="R_r">#N/A</definedName>
    <definedName name="R_Types">{#NAME?}</definedName>
    <definedName name="raf">[6]raf!$A$1:$AB$32</definedName>
    <definedName name="rasApplication1">#N/A</definedName>
    <definedName name="rasApplication2">#N/A</definedName>
    <definedName name="rasDate1">#N/A</definedName>
    <definedName name="rasDate2">#N/A</definedName>
    <definedName name="rasDoc1">#N/A</definedName>
    <definedName name="rasDoc2">#N/A</definedName>
    <definedName name="rasNumber">#N/A</definedName>
    <definedName name="rasOrgn">#N/A</definedName>
    <definedName name="rasRecDay">#N/A</definedName>
    <definedName name="rasReceiver">#N/A</definedName>
    <definedName name="rasRecMonth">#N/A</definedName>
    <definedName name="rasRecYear">#N/A</definedName>
    <definedName name="rasSubject1">#N/A</definedName>
    <definedName name="rasSubject2">#N/A</definedName>
    <definedName name="rasSum">#N/A</definedName>
    <definedName name="rasWRecSum1">#N/A</definedName>
    <definedName name="rasWRecSum2">#N/A</definedName>
    <definedName name="rasWRecSumC">#N/A</definedName>
    <definedName name="rasWSum1">#N/A</definedName>
    <definedName name="rasWSum2">#N/A</definedName>
    <definedName name="rasWSumC">#N/A</definedName>
    <definedName name="RATE">#REF!</definedName>
    <definedName name="rate1">[95]Time!#REF!</definedName>
    <definedName name="rate2">#REF!</definedName>
    <definedName name="rateJuce">#REF!</definedName>
    <definedName name="rateJuice">[96]Инфо!#REF!</definedName>
    <definedName name="rateKZTtoKGS">[97]Справочно!$C$13</definedName>
    <definedName name="rateKZTtoRUR">[98]Справочно!$C$14</definedName>
    <definedName name="rateMilk">[96]Инфо!#REF!</definedName>
    <definedName name="Rates">#N/A</definedName>
    <definedName name="RATIO">#REF!</definedName>
    <definedName name="rawerwerfwarf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RAWMAT01">#N/A</definedName>
    <definedName name="RAWMATLE">#N/A</definedName>
    <definedName name="razl">#N/A</definedName>
    <definedName name="Razrez_Name">#REF!</definedName>
    <definedName name="RBSHEADER">#REF!</definedName>
    <definedName name="rce">[6]rce!$A$1:$AD$29</definedName>
    <definedName name="RCEB2000">#REF!</definedName>
    <definedName name="RCEB2001">#REF!</definedName>
    <definedName name="RCUR">#REF!</definedName>
    <definedName name="Rdiv97">#REF!</definedName>
    <definedName name="Rdiv98">#REF!</definedName>
    <definedName name="Rdiv99">#REF!</definedName>
    <definedName name="RdivB2000">#REF!</definedName>
    <definedName name="RdivB2001">#REF!</definedName>
    <definedName name="REAK10">#REF!</definedName>
    <definedName name="REAK110">#REF!</definedName>
    <definedName name="REAK3">#REF!</definedName>
    <definedName name="REAK35">#REF!</definedName>
    <definedName name="REAK6">#REF!</definedName>
    <definedName name="Real_24">#REF!</definedName>
    <definedName name="Real_cons_24">#REF!</definedName>
    <definedName name="Real_ext_cons_24">#REF!</definedName>
    <definedName name="Real_OptClick">#N/A</definedName>
    <definedName name="REAL_RATE">#N/A</definedName>
    <definedName name="RECATBSHEAD">#REF!</definedName>
    <definedName name="RECATEGORISDBS">#REF!</definedName>
    <definedName name="RECATP_L">#REF!</definedName>
    <definedName name="RECATP_LHEADER">#REF!</definedName>
    <definedName name="Receivables">#REF!</definedName>
    <definedName name="red">#REF!</definedName>
    <definedName name="reeeee">{0;0;0;0;1;#N/A;0.354330708661417;0.354330708661417;0.590551181102362;0.590551181102362;2;TRUE;FALSE;FALSE;FALSE;FALSE;#N/A;1;#N/A;1;1;"";""}</definedName>
    <definedName name="ReelAAPQ1">[33]PARAMETRES!$B$2:$B$7</definedName>
    <definedName name="ReelAAPQ2">[33]PARAMETRES!$C$2:$C$7</definedName>
    <definedName name="ReelAAPQ3">[33]PARAMETRES!$D$2:$D$7</definedName>
    <definedName name="RéelMP">[34]Paramètres!$C$2:$C$8</definedName>
    <definedName name="refinancing_amount_copy">#REF!</definedName>
    <definedName name="refinancing_amount_paste">#REF!</definedName>
    <definedName name="ReleveredBeta">#REF!</definedName>
    <definedName name="Remboursement_Equity_Bridge_Fix">#REF!</definedName>
    <definedName name="Remboursement_Equity_Bridge_Set">#REF!</definedName>
    <definedName name="renew_field">#REF!</definedName>
    <definedName name="Renew_Resurfac_Sensitivity">#REF!</definedName>
    <definedName name="Rent_bonus">#REF!</definedName>
    <definedName name="rep">#REF!</definedName>
    <definedName name="Report12">[6]CAB!$P$261:$P$262</definedName>
    <definedName name="Report14">[6]CAB!$R$261:$R$262</definedName>
    <definedName name="Report2">[6]CAB!$G$261:$G$262</definedName>
    <definedName name="Report3">[6]CAB!$H$261:$H$262</definedName>
    <definedName name="Report4">[6]CAB!$I$261:$I$262</definedName>
    <definedName name="Report7">[6]CAB!$L$261:$L$262</definedName>
    <definedName name="Report8">[6]CAB!$M$261:$M$262</definedName>
    <definedName name="Report9">[6]CAB!$N$261:$N$262</definedName>
    <definedName name="RES">#REF!</definedName>
    <definedName name="RES_ADV">#REF!</definedName>
    <definedName name="RES_ADV2">#REF!</definedName>
    <definedName name="RES_DD">#REF!</definedName>
    <definedName name="RES_DEV">#REF!</definedName>
    <definedName name="RES_INV1">#REF!</definedName>
    <definedName name="RES_INV2">#REF!</definedName>
    <definedName name="RES_INV3">#REF!</definedName>
    <definedName name="RES_INV4">#REF!</definedName>
    <definedName name="RES_LINV1">#REF!</definedName>
    <definedName name="RES_LINV2">#REF!</definedName>
    <definedName name="RES_NOTE">#REF!</definedName>
    <definedName name="RES_OTHER">#REF!</definedName>
    <definedName name="RESERVES">#REF!</definedName>
    <definedName name="Residential_share">#REF!</definedName>
    <definedName name="Resource_stack">#REF!</definedName>
    <definedName name="respirators">#REF!</definedName>
    <definedName name="RetPrice_body">#REF!</definedName>
    <definedName name="RetPrice_clean">#REF!</definedName>
    <definedName name="RetPrice_cosmetics">#REF!</definedName>
    <definedName name="RetPrice_cream">#REF!</definedName>
    <definedName name="RetPrice_est">#REF!</definedName>
    <definedName name="RetPrice_fragrance">#REF!</definedName>
    <definedName name="RetPrice_gift">#REF!</definedName>
    <definedName name="RetPrice_hair">#REF!</definedName>
    <definedName name="RetPrice_makeup">#REF!</definedName>
    <definedName name="RetPrice_nail">#REF!</definedName>
    <definedName name="RetPrice_others">#REF!</definedName>
    <definedName name="REVAPRACT">#REF!</definedName>
    <definedName name="REVAPRBUD">#REF!</definedName>
    <definedName name="REVAUGACT">#REF!</definedName>
    <definedName name="REVAUGBUD">#REF!</definedName>
    <definedName name="REVDECACT">#REF!</definedName>
    <definedName name="REVDECBUD">#REF!</definedName>
    <definedName name="Revenue">#REF!</definedName>
    <definedName name="Revenues_Collected">'[26]Resource Sheet'!$D$27:$AA$36</definedName>
    <definedName name="Revenues_Sensitivity">#REF!</definedName>
    <definedName name="REVFEBACT">#REF!</definedName>
    <definedName name="REVFEBBUD">#REF!</definedName>
    <definedName name="REVJANACT">#REF!</definedName>
    <definedName name="REVJANBUD">#REF!</definedName>
    <definedName name="REVJULACT">#REF!</definedName>
    <definedName name="REVJULBUD">#REF!</definedName>
    <definedName name="REVJUNACT">#REF!</definedName>
    <definedName name="REVJUNBUD">#REF!</definedName>
    <definedName name="REVMARACT">#REF!</definedName>
    <definedName name="REVMARBUD">#REF!</definedName>
    <definedName name="REVMAYACT">#REF!</definedName>
    <definedName name="REVMAYBUD">#REF!</definedName>
    <definedName name="REVNOVACT">#REF!</definedName>
    <definedName name="REVNOVBUD">#REF!</definedName>
    <definedName name="REVOCTACT">#REF!</definedName>
    <definedName name="REVOCTBUD">#REF!</definedName>
    <definedName name="Revolver_Interest">#REF!</definedName>
    <definedName name="RevSens">#N/A</definedName>
    <definedName name="REVSEPACT">#REF!</definedName>
    <definedName name="REVSEPBUD">#REF!</definedName>
    <definedName name="rheox">#N/A</definedName>
    <definedName name="Risk1">#REF!</definedName>
    <definedName name="Risk10">#REF!</definedName>
    <definedName name="Risk11">#REF!</definedName>
    <definedName name="Risk12">#REF!</definedName>
    <definedName name="Risk13">#REF!</definedName>
    <definedName name="Risk14">#REF!</definedName>
    <definedName name="Risk15">#REF!</definedName>
    <definedName name="Risk17">#REF!</definedName>
    <definedName name="Risk18">#REF!</definedName>
    <definedName name="Risk19">#REF!</definedName>
    <definedName name="Risk2">#REF!</definedName>
    <definedName name="Risk20">#REF!</definedName>
    <definedName name="Risk21">#REF!</definedName>
    <definedName name="Risk22">#REF!</definedName>
    <definedName name="Risk23">#REF!</definedName>
    <definedName name="Risk24">#REF!</definedName>
    <definedName name="Risk28">#REF!</definedName>
    <definedName name="Risk29">#REF!</definedName>
    <definedName name="Risk3">#REF!</definedName>
    <definedName name="Risk30">#REF!</definedName>
    <definedName name="Risk31">#REF!</definedName>
    <definedName name="Risk33">#REF!</definedName>
    <definedName name="Risk34">#REF!</definedName>
    <definedName name="Risk35">#REF!</definedName>
    <definedName name="Risk37">#REF!</definedName>
    <definedName name="Risk38">#REF!</definedName>
    <definedName name="Risk4">#REF!</definedName>
    <definedName name="Risk43">#REF!</definedName>
    <definedName name="Risk44">#REF!</definedName>
    <definedName name="Risk45">#REF!</definedName>
    <definedName name="Risk46">#REF!</definedName>
    <definedName name="Risk47">#REF!</definedName>
    <definedName name="Risk48">#REF!</definedName>
    <definedName name="Risk49">#REF!</definedName>
    <definedName name="Risk50">#REF!</definedName>
    <definedName name="Risk51">#REF!</definedName>
    <definedName name="Risk56">#REF!</definedName>
    <definedName name="Risk6">#REF!</definedName>
    <definedName name="Risk7">#REF!</definedName>
    <definedName name="Risk8">#REF!</definedName>
    <definedName name="Risk9">#REF!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ATSTbaselineRequested" hidden="1">TRUE</definedName>
    <definedName name="riskATSTboxGraph" hidden="1">TRUE</definedName>
    <definedName name="riskATSTcomparisonGraph" hidden="1">TRUE</definedName>
    <definedName name="riskATSThistogramGraph" hidden="1">FALSE</definedName>
    <definedName name="riskATSToutputStatistic" hidden="1">4</definedName>
    <definedName name="riskATSTprintReport" hidden="1">FALSE</definedName>
    <definedName name="riskATSTreportsInActiveBook" hidden="1">FALSE</definedName>
    <definedName name="riskATSTreportsSelected" hidden="1">TRUE</definedName>
    <definedName name="riskATSTsequentialStress" hidden="1">TRUE</definedName>
    <definedName name="riskATSTsummaryReport" hidden="1">TRUE</definedName>
    <definedName name="RiskBeforeRecalcMacro" hidden="1">""</definedName>
    <definedName name="RiskBeforeSimMacro" hidden="1">""</definedName>
    <definedName name="RiskCash">#REF!</definedName>
    <definedName name="RiskCollectDistributionSamples" hidden="1">2</definedName>
    <definedName name="RiskFixedSeed" hidden="1">1</definedName>
    <definedName name="RiskHasSettings" hidden="1">7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electedCell" hidden="1">"$E$4"</definedName>
    <definedName name="RiskSelectedNameCell1" hidden="1">"$A$4"</definedName>
    <definedName name="RiskSelectedNameCell2" hidden="1">"$AK$33"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jgbz" hidden="1">{"'РП (2)'!$A$5:$S$150"}</definedName>
    <definedName name="rjgbz_1" hidden="1">{"'РП (2)'!$A$5:$S$150"}</definedName>
    <definedName name="rjgbz_2" hidden="1">{"'РП (2)'!$A$5:$S$150"}</definedName>
    <definedName name="rjgbz_3" hidden="1">{"'РП (2)'!$A$5:$S$150"}</definedName>
    <definedName name="rjgbz_4" hidden="1">{"'РП (2)'!$A$5:$S$150"}</definedName>
    <definedName name="rjgbz_5" hidden="1">{"'РП (2)'!$A$5:$S$150"}</definedName>
    <definedName name="RMAP">#REF!</definedName>
    <definedName name="RMB">#REF!</definedName>
    <definedName name="RMCOptions">"*010000000000000"</definedName>
    <definedName name="RMPRES">#REF!</definedName>
    <definedName name="RMREAL">#REF!</definedName>
    <definedName name="RNCB2000">'[5]AR1-F20'!$G$33</definedName>
    <definedName name="RNCB2001">'[5]AR1-F20'!$I$33</definedName>
    <definedName name="roll">#REF!</definedName>
    <definedName name="Rollforward">#REF!</definedName>
    <definedName name="ROPB2000">'[5]AR1-F20'!$G$26</definedName>
    <definedName name="ROPB2001">'[5]AR1-F20'!$I$26</definedName>
    <definedName name="rows">[44]АКРасч!$1:$5,[44]АКРасч!$7:$22,[44]АКРасч!$24:$41,[44]АКРасч!$43:$54,[44]АКРасч!$55:$56,[44]АКРасч!$58:$71,[44]АКРасч!$72:$98</definedName>
    <definedName name="rows1">[43]АКРасч!$1:$5,[43]АКРасч!$7:$22,[43]АКРасч!$24:$41,[43]АКРасч!$43:$54,[43]АКРасч!$55:$56,[43]АКРасч!$58:$71,[43]АКРасч!$72:$98</definedName>
    <definedName name="rozvaha_vysledovka" hidden="1">{"glc1",#N/A,FALSE,"GLC";"glc2",#N/A,FALSE,"GLC";"glc3",#N/A,FALSE,"GLC";"glc4",#N/A,FALSE,"GLC";"glc5",#N/A,FALSE,"GLC"}</definedName>
    <definedName name="rpptwyw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R">#REF!</definedName>
    <definedName name="rr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hidden="1">{#N/A,#N/A,FALSE,"Aging Summary";#N/A,#N/A,FALSE,"Ratio Analysis";#N/A,#N/A,FALSE,"Test 120 Day Accts";#N/A,#N/A,FALSE,"Tickmarks"}</definedName>
    <definedName name="rrr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_2" hidden="1">{#N/A,#N/A,FALSE,"Aging Summary";#N/A,#N/A,FALSE,"Ratio Analysis";#N/A,#N/A,FALSE,"Test 120 Day Accts";#N/A,#N/A,FALSE,"Tickmarks"}</definedName>
    <definedName name="rrr_3" hidden="1">{#N/A,#N/A,FALSE,"Aging Summary";#N/A,#N/A,FALSE,"Ratio Analysis";#N/A,#N/A,FALSE,"Test 120 Day Accts";#N/A,#N/A,FALSE,"Tickmarks"}</definedName>
    <definedName name="rrr_4" hidden="1">{#N/A,#N/A,FALSE,"Aging Summary";#N/A,#N/A,FALSE,"Ratio Analysis";#N/A,#N/A,FALSE,"Test 120 Day Accts";#N/A,#N/A,FALSE,"Tickmarks"}</definedName>
    <definedName name="rrr_5" hidden="1">{#N/A,#N/A,FALSE,"Aging Summary";#N/A,#N/A,FALSE,"Ratio Analysis";#N/A,#N/A,FALSE,"Test 120 Day Accts";#N/A,#N/A,FALSE,"Tickmarks"}</definedName>
    <definedName name="rrrrrrrrrrrrrrrrrrrrrr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title">#REF!</definedName>
    <definedName name="rtrtrtrt">{#N/A,#N/A,FALSE,"DCF Summary";#N/A,#N/A,FALSE,"Casema";#N/A,#N/A,FALSE,"Casema NoTel";#N/A,#N/A,FALSE,"UK";#N/A,#N/A,FALSE,"RCF";#N/A,#N/A,FALSE,"Intercable CZ";#N/A,#N/A,FALSE,"Interkabel P"}</definedName>
    <definedName name="RU.Contingency_for_Russia">#N/A</definedName>
    <definedName name="RubleDollar">#N/A</definedName>
    <definedName name="RubZoneBdds">#REF!</definedName>
    <definedName name="Rufloxacina__Qaricina">#REF!,#REF!,#REF!</definedName>
    <definedName name="rur_copi">#N/A</definedName>
    <definedName name="rur_first">#N/A</definedName>
    <definedName name="rur_fix">#N/A</definedName>
    <definedName name="rur_fix_today">#N/A</definedName>
    <definedName name="rur_range_new">#N/A</definedName>
    <definedName name="rur_start">#N/A</definedName>
    <definedName name="RUR_ПЛАН_M">#REF!</definedName>
    <definedName name="RUR_ПЛАН_Г">#REF!</definedName>
    <definedName name="RUR_ФАКТ_M">#REF!</definedName>
    <definedName name="RUR_ФАКТ_Г">#REF!</definedName>
    <definedName name="rus">#REF!</definedName>
    <definedName name="RUSBSHEADER">#REF!</definedName>
    <definedName name="ruso">#REF!</definedName>
    <definedName name="RUSSIANBS">#REF!</definedName>
    <definedName name="S">{0.1;0;0.382758620689655;0;0;0;0.258620689655172;0;0.258620689655172}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4601_41">#REF!</definedName>
    <definedName name="s4602_41">#REF!</definedName>
    <definedName name="s4603_41">#REF!</definedName>
    <definedName name="s4604_41">#REF!</definedName>
    <definedName name="s4605_41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">[24]PARAMETRES!$S$2:$S$7</definedName>
    <definedName name="sab">#REF!</definedName>
    <definedName name="sales">#N/A</definedName>
    <definedName name="sales_elliott">#N/A</definedName>
    <definedName name="sales_europe">#N/A</definedName>
    <definedName name="Sales_For_Correction">[41]Summary!$C$16</definedName>
    <definedName name="sales_hss">#N/A</definedName>
    <definedName name="sales_na">#N/A</definedName>
    <definedName name="sales_tex">#N/A</definedName>
    <definedName name="SalesTaxJap">#REF!</definedName>
    <definedName name="salte">#REF!</definedName>
    <definedName name="samara">#REF!</definedName>
    <definedName name="SAPBEXhrIndnt" hidden="1">1</definedName>
    <definedName name="SAPBEXrevision" hidden="1">1</definedName>
    <definedName name="SAPBEXsysID" hidden="1">"BWP"</definedName>
    <definedName name="SAPBEXwbID" hidden="1">"0Y2VA5IIYCSXFPEQ1MVI8L34H"</definedName>
    <definedName name="sas">{0.1;0;0.382758620689655;0;0;0;0.258620689655172;0;0.258620689655172}</definedName>
    <definedName name="sasss" hidden="1">'[3]pasiva-skutečnost'!$C$35:$C$48</definedName>
    <definedName name="SBC">#N/A</definedName>
    <definedName name="scenario_choice">'[74]Macro Assumptions'!$D$60</definedName>
    <definedName name="scenario_number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roll">{#NAME?}</definedName>
    <definedName name="sd">#REF!</definedName>
    <definedName name="SDC">#N/A</definedName>
    <definedName name="sde">#REF!</definedName>
    <definedName name="SDEBTPER">#REF!</definedName>
    <definedName name="sdf">#REF!</definedName>
    <definedName name="sdsffh">#REF!</definedName>
    <definedName name="sdtfy" hidden="1">[2]Кедровский!#REF!</definedName>
    <definedName name="se">#REF!</definedName>
    <definedName name="Sector">[65]NewColletoral!$K$2:$K$12</definedName>
    <definedName name="SECUR">#REF!</definedName>
    <definedName name="Security">#REF!</definedName>
    <definedName name="SEK">'[35]Курсы валют ЦБ'!#REF!</definedName>
    <definedName name="sencount" hidden="1">1</definedName>
    <definedName name="sent">#REF!</definedName>
    <definedName name="sentral_kurgan">#REF!</definedName>
    <definedName name="Sep_02">#REF!</definedName>
    <definedName name="Sep_03">'[28]Total 03-04'!#REF!</definedName>
    <definedName name="Sep_04">'[28]Total 03-04'!#REF!</definedName>
    <definedName name="Service_Centers">{#NAME?}</definedName>
    <definedName name="Service_Centers1">#REF!</definedName>
    <definedName name="ses">#REF!</definedName>
    <definedName name="šestka">#N/A</definedName>
    <definedName name="SEV">'[53]17.'!$A$3:$Z$17</definedName>
    <definedName name="SEVEN">'[53]07.'!$A$3:$Z$16</definedName>
    <definedName name="sfd">#REF!</definedName>
    <definedName name="sffhh">#REF!</definedName>
    <definedName name="sfgs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fs" hidden="1">#REF!</definedName>
    <definedName name="SFU_Drops_to_be_installed">#N/A</definedName>
    <definedName name="SGA">#REF!</definedName>
    <definedName name="SGD">#REF!</definedName>
    <definedName name="share_tog">#REF!</definedName>
    <definedName name="SHARECAPITAL">#REF!</definedName>
    <definedName name="shares">#REF!</definedName>
    <definedName name="Shares_Issued_Debt">#N/A</definedName>
    <definedName name="Shares_Issued_Option">#N/A</definedName>
    <definedName name="Shares_Issued_Preferred">#N/A</definedName>
    <definedName name="SHIT">#REF!</definedName>
    <definedName name="shos">#REF!</definedName>
    <definedName name="Show">#REF!</definedName>
    <definedName name="SiCa">#N/A</definedName>
    <definedName name="SiCa_пр">#N/A</definedName>
    <definedName name="SiCa_пр_т">#N/A</definedName>
    <definedName name="SiCa_тонн">#N/A</definedName>
    <definedName name="SiCa_цена">#N/A</definedName>
    <definedName name="SiCaV">#N/A</definedName>
    <definedName name="SiCaV_тонн">#N/A</definedName>
    <definedName name="Sideroglobina">#REF!,#REF!,#REF!,#REF!,#REF!</definedName>
    <definedName name="silk" localSheetId="1">Scheduled_Payment+Extra_Payment</definedName>
    <definedName name="silk" localSheetId="0">Scheduled_Payment+Extra_Payment</definedName>
    <definedName name="silk">Scheduled_Payment+Extra_Payment</definedName>
    <definedName name="Simple">{0.1;0;0.382758620689655;0;0;0;0.258620689655172;0;0.258620689655172}</definedName>
    <definedName name="SIX">'[53]06.'!$A$3:$Z$16</definedName>
    <definedName name="SJ_SC">#REF!</definedName>
    <definedName name="SK_SC">#REF!</definedName>
    <definedName name="Slt_purch">#REF!</definedName>
    <definedName name="SLTax">#N/A</definedName>
    <definedName name="SMALL">#REF!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6</definedName>
    <definedName name="solver_nwt" hidden="1">1</definedName>
    <definedName name="solver_pre" hidden="1">0.000001</definedName>
    <definedName name="solver_rel1" hidden="1">2</definedName>
    <definedName name="solver_rel2" hidden="1">3</definedName>
    <definedName name="solver_rel3" hidden="1">3</definedName>
    <definedName name="solver_rel4" hidden="1">3</definedName>
    <definedName name="solver_rel5" hidden="1">3</definedName>
    <definedName name="solver_rel6" hidden="1">3</definedName>
    <definedName name="solver_rhs1" hidden="1">3600</definedName>
    <definedName name="solver_rhs2" hidden="1">9770</definedName>
    <definedName name="solver_rhs3" hidden="1">660</definedName>
    <definedName name="solver_rhs4" hidden="1">5320</definedName>
    <definedName name="solver_rhs5" hidden="1">214</definedName>
    <definedName name="solver_rhs6" hidden="1">350</definedName>
    <definedName name="solver_scl" hidden="1">0</definedName>
    <definedName name="solver_sho" hidden="1">0</definedName>
    <definedName name="solver_tim" hidden="1">200</definedName>
    <definedName name="solver_tmp" hidden="1">350</definedName>
    <definedName name="solver_tol" hidden="1">0.05</definedName>
    <definedName name="solver_typ" hidden="1">3</definedName>
    <definedName name="solver_val" hidden="1">74233</definedName>
    <definedName name="SOURCE">#REF!</definedName>
    <definedName name="South_FSPP">#REF!</definedName>
    <definedName name="SOUTH_GEORGIA">#REF!</definedName>
    <definedName name="South_SPP">#REF!</definedName>
    <definedName name="SPRAP">#REF!</definedName>
    <definedName name="SPRPRES">#REF!</definedName>
    <definedName name="SPRREAL">#REF!</definedName>
    <definedName name="sq_statusi">[16]instruqcia!$D$1:$D$4</definedName>
    <definedName name="SR">#REF!</definedName>
    <definedName name="ss" hidden="1">{"'РП (2)'!$A$5:$S$150"}</definedName>
    <definedName name="ss_1" hidden="1">{"'РП (2)'!$A$5:$S$150"}</definedName>
    <definedName name="ss_2" hidden="1">{"'РП (2)'!$A$5:$S$150"}</definedName>
    <definedName name="ss_3" hidden="1">{"'РП (2)'!$A$5:$S$150"}</definedName>
    <definedName name="ss_4" hidden="1">{"'РП (2)'!$A$5:$S$150"}</definedName>
    <definedName name="ss_5" hidden="1">{"'РП (2)'!$A$5:$S$150"}</definedName>
    <definedName name="SS_PeremRPP">#N/A</definedName>
    <definedName name="SS_RASSCH">#N/A</definedName>
    <definedName name="sshsgh">#REF!</definedName>
    <definedName name="sss">#REF!</definedName>
    <definedName name="sss_1" hidden="1">{"'РП (2)'!$A$5:$S$150"}</definedName>
    <definedName name="sss_2" hidden="1">{"'РП (2)'!$A$5:$S$150"}</definedName>
    <definedName name="sss_3" hidden="1">{"'РП (2)'!$A$5:$S$150"}</definedName>
    <definedName name="sss_4" hidden="1">{"'РП (2)'!$A$5:$S$150"}</definedName>
    <definedName name="sss_5" hidden="1">{"'РП (2)'!$A$5:$S$150"}</definedName>
    <definedName name="ssss" localSheetId="1">DATE(YEAR([99]!Loan_Start),MONTH([99]!Loan_Start)+Payment_Number,DAY([99]!Loan_Start))</definedName>
    <definedName name="ssss" localSheetId="0">DATE(YEAR([99]!Loan_Start),MONTH([99]!Loan_Start)+Payment_Number,DAY([99]!Loan_Start))</definedName>
    <definedName name="ssss">DATE(YEAR([99]!Loan_Start),MONTH([99]!Loan_Start)+Payment_Number,DAY([99]!Loan_Start))</definedName>
    <definedName name="sssssss" hidden="1">{"Страница 1",#N/A,FALSE,"Модель Интенсивника";"Страница 3",#N/A,FALSE,"Модель Интенсивника"}</definedName>
    <definedName name="ssssssssssss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ssssssssssssss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ssssssssssssssss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ssssssssssssssssss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ta" localSheetId="1">[13]!Combined.-1.12</definedName>
    <definedName name="sta" localSheetId="0">[13]!Combined.-1.12</definedName>
    <definedName name="sta">[13]!Combined.-1.12</definedName>
    <definedName name="staff_costs">#N/A</definedName>
    <definedName name="stand_by_amount_copy">#REF!</definedName>
    <definedName name="stand_by_amount_paste">#REF!</definedName>
    <definedName name="startdate">#N/A</definedName>
    <definedName name="Stat" localSheetId="1">[13]!Combined.01.10</definedName>
    <definedName name="Stat" localSheetId="0">[13]!Combined.01.10</definedName>
    <definedName name="Stat">[13]!Combined.01.10</definedName>
    <definedName name="station_losses">#REF!</definedName>
    <definedName name="stationery">#REF!</definedName>
    <definedName name="STDEBT">#REF!</definedName>
    <definedName name="STDEBTPER">#REF!</definedName>
    <definedName name="Steam_Cond">'[26]Resource Sheet'!$D$13:$AA$16</definedName>
    <definedName name="STEEL">#N/A</definedName>
    <definedName name="Str_mov">[100]БЗ!$B$9:$I$18</definedName>
    <definedName name="Straight_Preferred_1_1">#N/A</definedName>
    <definedName name="Straight_Preferred_1_2">#N/A</definedName>
    <definedName name="Straight_Preferred_1_3">#N/A</definedName>
    <definedName name="Straight_Preferred_1_4">#N/A</definedName>
    <definedName name="Straight_Preferred_2_1">#N/A</definedName>
    <definedName name="Straight_Preferred_2_2">#N/A</definedName>
    <definedName name="Straight_Preferred_2_3">#N/A</definedName>
    <definedName name="Straight_Preferred_2_4">#N/A</definedName>
    <definedName name="Straight_Preferred_3_1">#N/A</definedName>
    <definedName name="Straight_Preferred_3_2">#N/A</definedName>
    <definedName name="Straight_Preferred_3_3">#N/A</definedName>
    <definedName name="Straight_Preferred_3_4">#N/A</definedName>
    <definedName name="Straight_Preferred_4_1">#N/A</definedName>
    <definedName name="Straight_Preferred_4_2">#N/A</definedName>
    <definedName name="Straight_Preferred_4_3">#N/A</definedName>
    <definedName name="Straight_Preferred_4_4">#N/A</definedName>
    <definedName name="Straight_Preferred_5_1">#N/A</definedName>
    <definedName name="Straight_Preferred_5_2">#N/A</definedName>
    <definedName name="Straight_Preferred_5_3">#N/A</definedName>
    <definedName name="Straight_Preferred_5_4">#N/A</definedName>
    <definedName name="Straight_Preferred_6_1">#N/A</definedName>
    <definedName name="Straight_Preferred_6_2">#N/A</definedName>
    <definedName name="Straight_Preferred_6_3">#N/A</definedName>
    <definedName name="Straight_Preferred_6_4">#N/A</definedName>
    <definedName name="STROJ_SŘEDISKO_LM">#N/A</definedName>
    <definedName name="stroj_středisko_ln_lk">#N/A</definedName>
    <definedName name="SUB">#N/A</definedName>
    <definedName name="SubheadingA4">#N/A</definedName>
    <definedName name="suchii_usd_tod">[35]СЭЛТ!#REF!</definedName>
    <definedName name="summary2" hidden="1">{#N/A,#N/A,FALSE,"Aging Summary";#N/A,#N/A,FALSE,"Ratio Analysis";#N/A,#N/A,FALSE,"Test 120 Day Accts";#N/A,#N/A,FALSE,"Tickmarks"}</definedName>
    <definedName name="summary2_1" hidden="1">{#N/A,#N/A,FALSE,"Aging Summary";#N/A,#N/A,FALSE,"Ratio Analysis";#N/A,#N/A,FALSE,"Test 120 Day Accts";#N/A,#N/A,FALSE,"Tickmarks"}</definedName>
    <definedName name="summary2_2" hidden="1">{#N/A,#N/A,FALSE,"Aging Summary";#N/A,#N/A,FALSE,"Ratio Analysis";#N/A,#N/A,FALSE,"Test 120 Day Accts";#N/A,#N/A,FALSE,"Tickmarks"}</definedName>
    <definedName name="summary2_3" hidden="1">{#N/A,#N/A,FALSE,"Aging Summary";#N/A,#N/A,FALSE,"Ratio Analysis";#N/A,#N/A,FALSE,"Test 120 Day Accts";#N/A,#N/A,FALSE,"Tickmarks"}</definedName>
    <definedName name="summary2_4" hidden="1">{#N/A,#N/A,FALSE,"Aging Summary";#N/A,#N/A,FALSE,"Ratio Analysis";#N/A,#N/A,FALSE,"Test 120 Day Accts";#N/A,#N/A,FALSE,"Tickmarks"}</definedName>
    <definedName name="summary2_5" hidden="1">{#N/A,#N/A,FALSE,"Aging Summary";#N/A,#N/A,FALSE,"Ratio Analysis";#N/A,#N/A,FALSE,"Test 120 Day Accts";#N/A,#N/A,FALSE,"Tickmarks"}</definedName>
    <definedName name="SwapDayCount">#REF!</definedName>
    <definedName name="SX">'[53]16.'!$A$3:$Z$17</definedName>
    <definedName name="T">#REF!</definedName>
    <definedName name="T_Madarsko">#REF!</definedName>
    <definedName name="T_Německo">#REF!</definedName>
    <definedName name="t_year">#N/A</definedName>
    <definedName name="TABELA">'[6]#¡REF'!$E$19:$F$30</definedName>
    <definedName name="TABLE">#REF!</definedName>
    <definedName name="Tables" hidden="1">{"Valuation_Common",#N/A,FALSE,"Valuation"}</definedName>
    <definedName name="Tables_1" hidden="1">{"Valuation_Common",#N/A,FALSE,"Valuation"}</definedName>
    <definedName name="Tables_2" hidden="1">{"Valuation_Common",#N/A,FALSE,"Valuation"}</definedName>
    <definedName name="Tables_3" hidden="1">{"Valuation_Common",#N/A,FALSE,"Valuation"}</definedName>
    <definedName name="Tables_4" hidden="1">{"Valuation_Common",#N/A,FALSE,"Valuation"}</definedName>
    <definedName name="Tables_5" hidden="1">{"Valuation_Common",#N/A,FALSE,"Valuation"}</definedName>
    <definedName name="Tabulka_Doud">#N/A</definedName>
    <definedName name="tahoma">#REF!</definedName>
    <definedName name="TakemoriMargin">#REF!</definedName>
    <definedName name="tanamd">{#NAME?}</definedName>
    <definedName name="tanya" hidden="1">{#N/A,#N/A,FALSE,"Aging Summary";#N/A,#N/A,FALSE,"Ratio Analysis";#N/A,#N/A,FALSE,"Test 120 Day Accts";#N/A,#N/A,FALSE,"Tickmarks"}</definedName>
    <definedName name="tanya_1" hidden="1">{#N/A,#N/A,FALSE,"Aging Summary";#N/A,#N/A,FALSE,"Ratio Analysis";#N/A,#N/A,FALSE,"Test 120 Day Accts";#N/A,#N/A,FALSE,"Tickmarks"}</definedName>
    <definedName name="tanya_2" hidden="1">{#N/A,#N/A,FALSE,"Aging Summary";#N/A,#N/A,FALSE,"Ratio Analysis";#N/A,#N/A,FALSE,"Test 120 Day Accts";#N/A,#N/A,FALSE,"Tickmarks"}</definedName>
    <definedName name="tanya_3" hidden="1">{#N/A,#N/A,FALSE,"Aging Summary";#N/A,#N/A,FALSE,"Ratio Analysis";#N/A,#N/A,FALSE,"Test 120 Day Accts";#N/A,#N/A,FALSE,"Tickmarks"}</definedName>
    <definedName name="tanya_4" hidden="1">{#N/A,#N/A,FALSE,"Aging Summary";#N/A,#N/A,FALSE,"Ratio Analysis";#N/A,#N/A,FALSE,"Test 120 Day Accts";#N/A,#N/A,FALSE,"Tickmarks"}</definedName>
    <definedName name="tanya_5" hidden="1">{#N/A,#N/A,FALSE,"Aging Summary";#N/A,#N/A,FALSE,"Ratio Analysis";#N/A,#N/A,FALSE,"Test 120 Day Accts";#N/A,#N/A,FALSE,"Tickmarks"}</definedName>
    <definedName name="TargetCompany">[46]Output!#REF!</definedName>
    <definedName name="TargetCompanyCurrency">[46]Output!#REF!</definedName>
    <definedName name="TargetCompanyExchangeRate">[46]Output!#REF!</definedName>
    <definedName name="Tariffs">'[26]Resource Sheet'!$D$76:$AA$79</definedName>
    <definedName name="Tauro">#REF!,#REF!,#REF!</definedName>
    <definedName name="Taux_2000">#REF!</definedName>
    <definedName name="tax">#N/A</definedName>
    <definedName name="Tax_Amortization">#N/A</definedName>
    <definedName name="Tax_incurred">#REF!</definedName>
    <definedName name="Tax_Paid">#REF!</definedName>
    <definedName name="Tax_Rate">#REF!</definedName>
    <definedName name="Taxes" hidden="1">{"Supporting Schedules",#N/A,FALSE,"Results"}</definedName>
    <definedName name="Taxes_1" hidden="1">{"Supporting Schedules",#N/A,FALSE,"Results"}</definedName>
    <definedName name="Taxes_2" hidden="1">{"Supporting Schedules",#N/A,FALSE,"Results"}</definedName>
    <definedName name="Taxes_3" hidden="1">{"Supporting Schedules",#N/A,FALSE,"Results"}</definedName>
    <definedName name="Taxes_4" hidden="1">{"Supporting Schedules",#N/A,FALSE,"Results"}</definedName>
    <definedName name="Taxes_5" hidden="1">{"Supporting Schedules",#N/A,FALSE,"Results"}</definedName>
    <definedName name="TAXRATE">#REF!</definedName>
    <definedName name="tb">#REF!</definedName>
    <definedName name="tcc_ns">'[29]Input-Moscow'!#REF!</definedName>
    <definedName name="tcc_pen">'[29]Input-Moscow'!#REF!</definedName>
    <definedName name="Tebraxim">#REF!,#REF!,#REF!</definedName>
    <definedName name="tech">#REF!</definedName>
    <definedName name="Tech_Ass">{#NAME?}</definedName>
    <definedName name="TECH_SAF">#REF!</definedName>
    <definedName name="tel" localSheetId="1">DATE(YEAR([99]!Loan_Start),MONTH([99]!Loan_Start)+Payment_Number,DAY([99]!Loan_Start))</definedName>
    <definedName name="tel" localSheetId="0">DATE(YEAR([99]!Loan_Start),MONTH([99]!Loan_Start)+Payment_Number,DAY([99]!Loan_Start))</definedName>
    <definedName name="tel">DATE(YEAR([99]!Loan_Start),MONTH([99]!Loan_Start)+Payment_Number,DAY([99]!Loan_Start))</definedName>
    <definedName name="tel_02">#REF!</definedName>
    <definedName name="telasi_net_capex">[101]Depr!#REF!</definedName>
    <definedName name="Telmico">#REF!</definedName>
    <definedName name="telmiko" localSheetId="1">DATE(YEAR([99]!Loan_Start),MONTH([99]!Loan_Start)+Payment_Number,DAY([99]!Loan_Start))</definedName>
    <definedName name="telmiko" localSheetId="0">DATE(YEAR([99]!Loan_Start),MONTH([99]!Loan_Start)+Payment_Number,DAY([99]!Loan_Start))</definedName>
    <definedName name="telmiko">DATE(YEAR([99]!Loan_Start),MONTH([99]!Loan_Start)+Payment_Number,DAY([99]!Loan_Start))</definedName>
    <definedName name="temp" hidden="1">{"Supporting Schedules",#N/A,FALSE,"Results"}</definedName>
    <definedName name="TEN">'[53]10.'!$A$3:$Z$14</definedName>
    <definedName name="term_value">#REF!</definedName>
    <definedName name="term_year">#REF!</definedName>
    <definedName name="terminal_year">#REF!</definedName>
    <definedName name="TerminalGrowth">#REF!</definedName>
    <definedName name="tertw" hidden="1">{#N/A,#N/A,FALSE,"Aging Summary";#N/A,#N/A,FALSE,"Ratio Analysis";#N/A,#N/A,FALSE,"Test 120 Day Accts";#N/A,#N/A,FALSE,"Tickmarks"}</definedName>
    <definedName name="tertw_1" hidden="1">{#N/A,#N/A,FALSE,"Aging Summary";#N/A,#N/A,FALSE,"Ratio Analysis";#N/A,#N/A,FALSE,"Test 120 Day Accts";#N/A,#N/A,FALSE,"Tickmarks"}</definedName>
    <definedName name="tertw_2" hidden="1">{#N/A,#N/A,FALSE,"Aging Summary";#N/A,#N/A,FALSE,"Ratio Analysis";#N/A,#N/A,FALSE,"Test 120 Day Accts";#N/A,#N/A,FALSE,"Tickmarks"}</definedName>
    <definedName name="tertw_3" hidden="1">{#N/A,#N/A,FALSE,"Aging Summary";#N/A,#N/A,FALSE,"Ratio Analysis";#N/A,#N/A,FALSE,"Test 120 Day Accts";#N/A,#N/A,FALSE,"Tickmarks"}</definedName>
    <definedName name="tertw_4" hidden="1">{#N/A,#N/A,FALSE,"Aging Summary";#N/A,#N/A,FALSE,"Ratio Analysis";#N/A,#N/A,FALSE,"Test 120 Day Accts";#N/A,#N/A,FALSE,"Tickmarks"}</definedName>
    <definedName name="tertw_5" hidden="1">{#N/A,#N/A,FALSE,"Aging Summary";#N/A,#N/A,FALSE,"Ratio Analysis";#N/A,#N/A,FALSE,"Test 120 Day Accts";#N/A,#N/A,FALSE,"Tickmarks"}</definedName>
    <definedName name="test">#N/A</definedName>
    <definedName name="TEST0">#N/A</definedName>
    <definedName name="test1" hidden="1">{#N/A,#N/A,FALSE,"Umsatz";#N/A,#N/A,FALSE,"Base V.02";#N/A,#N/A,FALSE,"Charts"}</definedName>
    <definedName name="test1_1" hidden="1">{#N/A,#N/A,FALSE,"Umsatz";#N/A,#N/A,FALSE,"Base V.02";#N/A,#N/A,FALSE,"Charts"}</definedName>
    <definedName name="test1_2" hidden="1">{#N/A,#N/A,FALSE,"Umsatz";#N/A,#N/A,FALSE,"Base V.02";#N/A,#N/A,FALSE,"Charts"}</definedName>
    <definedName name="test1_3" hidden="1">{#N/A,#N/A,FALSE,"Umsatz";#N/A,#N/A,FALSE,"Base V.02";#N/A,#N/A,FALSE,"Charts"}</definedName>
    <definedName name="test1_4" hidden="1">{#N/A,#N/A,FALSE,"Umsatz";#N/A,#N/A,FALSE,"Base V.02";#N/A,#N/A,FALSE,"Charts"}</definedName>
    <definedName name="test1_5" hidden="1">{#N/A,#N/A,FALSE,"Umsatz";#N/A,#N/A,FALSE,"Base V.02";#N/A,#N/A,FALSE,"Charts"}</definedName>
    <definedName name="TEST2">#N/A</definedName>
    <definedName name="TestAdd">"Test RefersTo1"</definedName>
    <definedName name="TESTHKEY">#N/A</definedName>
    <definedName name="TESTKEYS">#N/A</definedName>
    <definedName name="TESTVKEY">#N/A</definedName>
    <definedName name="TextRefCopy1">#REF!</definedName>
    <definedName name="TextRefCopy10">#REF!</definedName>
    <definedName name="TextRefCopy100">#REF!</definedName>
    <definedName name="TextRefCopy101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[102]VAT!#REF!</definedName>
    <definedName name="TextRefCopy11">#REF!</definedName>
    <definedName name="TextRefCopy111">'[102]Other taxes'!#REF!</definedName>
    <definedName name="TextRefCopy112">#REF!</definedName>
    <definedName name="TextRefCopy113">#REF!</definedName>
    <definedName name="TextRefCopy114">#REF!</definedName>
    <definedName name="TextRefCopy115">'[102]Other taxes'!#REF!</definedName>
    <definedName name="TextRefCopy116">#REF!</definedName>
    <definedName name="TextRefCopy117">#REF!</definedName>
    <definedName name="TextRefCopy118">#REF!</definedName>
    <definedName name="TextRefCopy12">#REF!</definedName>
    <definedName name="TextRefCopy121">'[102]VAT reconciliation'!#REF!</definedName>
    <definedName name="TextRefCopy122">[102]VAT!#REF!</definedName>
    <definedName name="TextRefCopy13">#REF!</definedName>
    <definedName name="TextRefCopy131">[102]VAT!#REF!</definedName>
    <definedName name="TextRefCopy132">'[102]Other taxes'!#REF!</definedName>
    <definedName name="TextRefCopy133">'[102]Other taxes'!#REF!</definedName>
    <definedName name="TextRefCopy134">#REF!</definedName>
    <definedName name="TextRefCopy135">#REF!</definedName>
    <definedName name="TextRefCopy136">#REF!</definedName>
    <definedName name="TextRefCopy137">#REF!</definedName>
    <definedName name="TextRefCopy138">#REF!</definedName>
    <definedName name="TextRefCopy139">#REF!</definedName>
    <definedName name="TextRefCopy14">#REF!</definedName>
    <definedName name="TextRefCopy140">#REF!</definedName>
    <definedName name="TextRefCopy141">#REF!</definedName>
    <definedName name="TextRefCopy142">#REF!</definedName>
    <definedName name="TextRefCopy143">#REF!</definedName>
    <definedName name="TextRefCopy144">#REF!</definedName>
    <definedName name="TextRefCopy145">#REF!</definedName>
    <definedName name="TextRefCopy146">#REF!</definedName>
    <definedName name="TextRefCopy147">#REF!</definedName>
    <definedName name="TextRefCopy148">#REF!</definedName>
    <definedName name="TextRefCopy149">#REF!</definedName>
    <definedName name="TextRefCopy15">#REF!</definedName>
    <definedName name="TextRefCopy150">#REF!</definedName>
    <definedName name="TextRefCopy151">#REF!</definedName>
    <definedName name="TextRefCopy152">#REF!</definedName>
    <definedName name="TextRefCopy153">#REF!</definedName>
    <definedName name="TextRefCopy155">#REF!</definedName>
    <definedName name="TextRefCopy156">[102]VAT!#REF!</definedName>
    <definedName name="TextRefCopy157">#REF!</definedName>
    <definedName name="TextRefCopy158">#REF!</definedName>
    <definedName name="TextRefCopy159">#REF!</definedName>
    <definedName name="TextRefCopy16">#REF!</definedName>
    <definedName name="TextRefCopy160">#REF!</definedName>
    <definedName name="TextRefCopy161">#REF!</definedName>
    <definedName name="TextRefCopy162">#REF!</definedName>
    <definedName name="TextRefCopy163">#REF!</definedName>
    <definedName name="TextRefCopy164">#REF!</definedName>
    <definedName name="TextRefCopy165">[102]VAT!#REF!</definedName>
    <definedName name="TextRefCopy166">#REF!</definedName>
    <definedName name="TextRefCopy167">#REF!</definedName>
    <definedName name="TextRefCopy168">#REF!</definedName>
    <definedName name="TextRefCopy169">#REF!</definedName>
    <definedName name="TextRefCopy17">#REF!</definedName>
    <definedName name="TextRefCopy170">#REF!</definedName>
    <definedName name="TextRefCopy171">#REF!</definedName>
    <definedName name="TextRefCopy172">#REF!</definedName>
    <definedName name="TextRefCopy173">#REF!</definedName>
    <definedName name="TextRefCopy174">#REF!</definedName>
    <definedName name="TextRefCopy175">#REF!</definedName>
    <definedName name="TextRefCopy176">#REF!</definedName>
    <definedName name="TextRefCopy177">#REF!</definedName>
    <definedName name="TextRefCopy178">#REF!</definedName>
    <definedName name="TextRefCopy179">#REF!</definedName>
    <definedName name="TextRefCopy18">#REF!</definedName>
    <definedName name="TextRefCopy180">#REF!</definedName>
    <definedName name="TextRefCopy181">#REF!</definedName>
    <definedName name="TextRefCopy182">#REF!</definedName>
    <definedName name="TextRefCopy183">'[103]Б130-1(1)'!#REF!</definedName>
    <definedName name="TextRefCopy19">#REF!</definedName>
    <definedName name="TextRefCopy197">[104]Salary!#REF!</definedName>
    <definedName name="TextRefCopy2">#REF!</definedName>
    <definedName name="TextRefCopy20">#REF!</definedName>
    <definedName name="TextRefCopy21">#REF!</definedName>
    <definedName name="TextRefCopy218">#REF!</definedName>
    <definedName name="TextRefCopy219">#REF!</definedName>
    <definedName name="TextRefCopy22">#REF!</definedName>
    <definedName name="TextRefCopy23">[102]Tickmarks!#REF!</definedName>
    <definedName name="TextRefCopy24">[102]Tickmarks!#REF!</definedName>
    <definedName name="TextRefCopy25">[102]Tickmarks!#REF!</definedName>
    <definedName name="TextRefCopy26">[102]Tickmarks!#REF!</definedName>
    <definedName name="TextRefCopy27">[102]Tickmarks!#REF!</definedName>
    <definedName name="TextRefCopy28">[102]Tickmarks!#REF!</definedName>
    <definedName name="TextRefCopy29">[102]Tickmarks!#REF!</definedName>
    <definedName name="TextRefCopy3">#REF!</definedName>
    <definedName name="TextRefCopy30">[102]Tickmarks!#REF!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[102]Tickmarks!#REF!</definedName>
    <definedName name="TextRefCopy5">#REF!</definedName>
    <definedName name="TextRefCopy50">#REF!</definedName>
    <definedName name="TextRefCopy51">#REF!</definedName>
    <definedName name="TextRefCopy52">[102]Tickmarks!#REF!</definedName>
    <definedName name="TextRefCopy53">'[102]Other taxes'!#REF!</definedName>
    <definedName name="TextRefCopy54">'[102]Other taxes'!#REF!</definedName>
    <definedName name="TextRefCopy55">'[102]Other taxes'!#REF!</definedName>
    <definedName name="TextRefCopy56">[102]Tickmarks!#REF!</definedName>
    <definedName name="TextRefCopy57">'[102]Other taxes'!#REF!</definedName>
    <definedName name="TextRefCopy58">'[102]Other taxes'!#REF!</definedName>
    <definedName name="TextRefCopy59">'[102]VAT reconciliation'!#REF!</definedName>
    <definedName name="TextRefCopy6">#REF!</definedName>
    <definedName name="TextRefCopy60">#REF!</definedName>
    <definedName name="TextRefCopy61">'[105]VAT reconciliation'!#REF!</definedName>
    <definedName name="TextRefCopy62">'[105]VAT reconciliation'!#REF!</definedName>
    <definedName name="TextRefCopy64">[105]VAT!#REF!</definedName>
    <definedName name="TextRefCopy65">[105]VAT!#REF!</definedName>
    <definedName name="TextRefCopy66">[105]VAT!#REF!</definedName>
    <definedName name="TextRefCopy67">[105]VAT!#REF!</definedName>
    <definedName name="TextRefCopy68">#REF!</definedName>
    <definedName name="TextRefCopy69">[105]VAT!#REF!</definedName>
    <definedName name="TextRefCopy7">#REF!</definedName>
    <definedName name="TextRefCopy70">#REF!</definedName>
    <definedName name="TextRefCopy71">[105]VAT!#REF!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[105]VAT!#REF!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'[105]VAT reconciliation'!#REF!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4">#REF!</definedName>
    <definedName name="TextRefCopy95">#REF!</definedName>
    <definedName name="TextRefCopy96">#REF!</definedName>
    <definedName name="TextRefCopy97">#REF!</definedName>
    <definedName name="TextRefCopy98">[105]VAT!#REF!</definedName>
    <definedName name="TextRefCopy99">[105]VAT!#REF!</definedName>
    <definedName name="TextRefCopyRangeCount" hidden="1">1</definedName>
    <definedName name="TGH">'[53]28.'!$A$3:$Z$19</definedName>
    <definedName name="TH">'[53]13.'!$A$3:$Z$14</definedName>
    <definedName name="theStep">[106]C!#REF!</definedName>
    <definedName name="Thiabendazole">#N/A</definedName>
    <definedName name="THREE">'[53]03.'!$A$3:$Z$18</definedName>
    <definedName name="time">#REF!</definedName>
    <definedName name="Tip">[39]spisok!$B$117:$B$121</definedName>
    <definedName name="Tirage_Avances_Actionnaires_Fix">#REF!</definedName>
    <definedName name="Tirage_Avances_Actionnaires_Set">#REF!</definedName>
    <definedName name="Tirage_Dette_Bancaire_Fix">#REF!</definedName>
    <definedName name="Tirage_Dette_Bancaire_Set">#REF!</definedName>
    <definedName name="Tirage_Equity_Bridge_Fix">#REF!</definedName>
    <definedName name="Tirage_Equity_Bridge_Set">#REF!</definedName>
    <definedName name="Tirage_Fonds_Propres_Fix">#REF!</definedName>
    <definedName name="Tirage_Fonds_Propres_Set">#REF!</definedName>
    <definedName name="Tisk_Polsko">#REF!</definedName>
    <definedName name="tit">[6]tit!$A$1:$AC$29</definedName>
    <definedName name="title">#REF!</definedName>
    <definedName name="TitlesSubEntries">'[44]Проводки''02'!$A$3,'[44]Проводки''02'!$A$73,'[44]Проводки''02'!$A$93,'[44]Проводки''02'!$A$117,'[44]Проводки''02'!$A$138,'[44]Проводки''02'!$A$159,'[44]Проводки''02'!$A$179,'[44]Проводки''02'!$A$204,'[44]Проводки''02'!$A$231,'[44]Проводки''02'!$A$251,'[44]Проводки''02'!$A$271,'[44]Проводки''02'!$A$291,'[44]Проводки''02'!$A$310,'[44]Проводки''02'!$A$331,'[44]Проводки''02'!$A$351,'[44]Проводки''02'!$A$370</definedName>
    <definedName name="Titre">'[56]Essbase RESEAU'!$1:$2</definedName>
    <definedName name="titul_činnosti">#N/A</definedName>
    <definedName name="titul_finanční">#N/A</definedName>
    <definedName name="titul_investice">#N/A</definedName>
    <definedName name="titul_personální">#N/A</definedName>
    <definedName name="titul_plán99">#N/A</definedName>
    <definedName name="titul_projekty">#N/A</definedName>
    <definedName name="titul_vyroba">#N/A</definedName>
    <definedName name="tlfAprt">#N/A</definedName>
    <definedName name="tlfBank">#N/A</definedName>
    <definedName name="tlfCorp">#N/A</definedName>
    <definedName name="tlfCount">#N/A</definedName>
    <definedName name="tlfFIO">#N/A</definedName>
    <definedName name="tlfHouse">#N/A</definedName>
    <definedName name="tlfKAprt">#N/A</definedName>
    <definedName name="tlfKBank">#N/A</definedName>
    <definedName name="tlfKCorp">#N/A</definedName>
    <definedName name="tlfKCount">#N/A</definedName>
    <definedName name="tlfKFio">#N/A</definedName>
    <definedName name="tlfKHouse">#N/A</definedName>
    <definedName name="tlfKMonth">#N/A</definedName>
    <definedName name="tlfKStreet">#N/A</definedName>
    <definedName name="tlfKSum">#N/A</definedName>
    <definedName name="tlfKTarif">#N/A</definedName>
    <definedName name="tlfKTlfNum">#N/A</definedName>
    <definedName name="tlfKTotal">#N/A</definedName>
    <definedName name="tlfKYear">#N/A</definedName>
    <definedName name="tlfMonth">#N/A</definedName>
    <definedName name="tlfStreet">#N/A</definedName>
    <definedName name="tlfSum">#N/A</definedName>
    <definedName name="tlfTarif">#N/A</definedName>
    <definedName name="tlfTlfNum">#N/A</definedName>
    <definedName name="tlfTotal">#N/A</definedName>
    <definedName name="tlfYear">#N/A</definedName>
    <definedName name="TMG">#N/A</definedName>
    <definedName name="TN">'[53]29.'!$A$3:$Z$19</definedName>
    <definedName name="tObrezGab">#N/A</definedName>
    <definedName name="tObrezNegab">#N/A</definedName>
    <definedName name="tObrezRealiz">#N/A</definedName>
    <definedName name="tOkalina">#N/A</definedName>
    <definedName name="Total">#REF!</definedName>
    <definedName name="Total_amount">#REF!</definedName>
    <definedName name="Total_amount_copy">#REF!</definedName>
    <definedName name="Total_Corporate_Tax_copy">#REF!</definedName>
    <definedName name="Total_Corporate_Tax_paste">#REF!</definedName>
    <definedName name="Total_Current_Assets">#REF!</definedName>
    <definedName name="Total_Current_Liab">#REF!</definedName>
    <definedName name="Total_Dette_Fix">#REF!</definedName>
    <definedName name="Total_Dette_Set">#REF!</definedName>
    <definedName name="Total_Equity_Fix">#REF!</definedName>
    <definedName name="Total_Equity_Set">#REF!</definedName>
    <definedName name="Total_Interest">#REF!</definedName>
    <definedName name="Total_Liabilities">#REF!</definedName>
    <definedName name="Total_Pay">#REF!</definedName>
    <definedName name="Total_Payment" localSheetId="1">Scheduled_Payment+Extra_Payment</definedName>
    <definedName name="Total_Payment" localSheetId="0">Scheduled_Payment+Extra_Payment</definedName>
    <definedName name="Total_Payment">Scheduled_Payment+Extra_Payment</definedName>
    <definedName name="Total_Reimbursment_Copy">#REF!</definedName>
    <definedName name="Total_Reimbursment_Paste">#REF!</definedName>
    <definedName name="Total_Taxes_Copy">#REF!</definedName>
    <definedName name="Total_Taxes_Paste">#REF!</definedName>
    <definedName name="TotalItem">IF(#REF!&lt;&gt;"",#REF!&amp;"/"&amp;#REF!&amp;"/"&amp;#REF!&amp;"/"&amp;#REF!,FALSE)</definedName>
    <definedName name="TOTVOLAP">#REF!</definedName>
    <definedName name="TOTVOLPRES">#REF!</definedName>
    <definedName name="TOTVOLREAL">#REF!</definedName>
    <definedName name="tov">#REF!</definedName>
    <definedName name="TR">'[53]30.'!$A$3:$Z$19</definedName>
    <definedName name="tra">[6]Tons!#REF!</definedName>
    <definedName name="trade_pay">#N/A</definedName>
    <definedName name="trade_rec">#N/A</definedName>
    <definedName name="trans">#REF!</definedName>
    <definedName name="transactions">#REF!</definedName>
    <definedName name="TranslateE">#N/A</definedName>
    <definedName name="Transport">#REF!</definedName>
    <definedName name="Transport_Types">#REF!</definedName>
    <definedName name="TRIP">#REF!</definedName>
    <definedName name="TRO">'[53]31.'!$A$3:$Z$19</definedName>
    <definedName name="trojka">#N/A</definedName>
    <definedName name="t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ScrapSteel">#N/A</definedName>
    <definedName name="tShlakSvar">#N/A</definedName>
    <definedName name="TSV">'[53]27.'!$A$3:$Z$19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a">#REF!</definedName>
    <definedName name="tTime">#N/A</definedName>
    <definedName name="tTime2">#N/A</definedName>
    <definedName name="ttt">#REF!</definedName>
    <definedName name="ttt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UL">'[35]Курсы валют ЦБ'!#REF!</definedName>
    <definedName name="Tve">[107]Sheet1!$G$1:$I$12</definedName>
    <definedName name="TVEL">'[53]12.'!$A$3:$Z$16</definedName>
    <definedName name="TVmethod">#REF!</definedName>
    <definedName name="TW">'[53]20.'!$A$3:$Z$19</definedName>
    <definedName name="TWF">'[53]24.'!$A$3:$Z$19</definedName>
    <definedName name="TWFF">'[53]25.'!$A$3:$Z$19</definedName>
    <definedName name="TWO">'[53]02.'!$A$3:$Z$18</definedName>
    <definedName name="TWON">'[53]21.'!$A$3:$Z$19</definedName>
    <definedName name="TWSX">'[53]26.'!$A$3:$Z$19</definedName>
    <definedName name="TWTH">'[53]23.'!$A$3:$Z$19</definedName>
    <definedName name="TWTW">'[53]22.'!$A$3:$Z$19</definedName>
    <definedName name="tyyyu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U">#REF!</definedName>
    <definedName name="UAHUSD">#N/A</definedName>
    <definedName name="ÚČET">#N/A</definedName>
    <definedName name="účet501">#N/A</definedName>
    <definedName name="účet501020">#N/A</definedName>
    <definedName name="účet5011150117">#N/A</definedName>
    <definedName name="účet501180">#N/A</definedName>
    <definedName name="účet501270">#N/A</definedName>
    <definedName name="účet502">#N/A</definedName>
    <definedName name="účet502120">#N/A</definedName>
    <definedName name="účet502200">#N/A</definedName>
    <definedName name="účet502210">#N/A</definedName>
    <definedName name="účet502360">#N/A</definedName>
    <definedName name="účet503">#N/A</definedName>
    <definedName name="účet504">#N/A</definedName>
    <definedName name="účet511">#N/A</definedName>
    <definedName name="účet512">#N/A</definedName>
    <definedName name="účet512200">#N/A</definedName>
    <definedName name="účet513">#N/A</definedName>
    <definedName name="účet518">#N/A</definedName>
    <definedName name="účet518900">#N/A</definedName>
    <definedName name="účet521">#N/A</definedName>
    <definedName name="účet522">#N/A</definedName>
    <definedName name="účet523">#N/A</definedName>
    <definedName name="účet524">#N/A</definedName>
    <definedName name="účet525">#N/A</definedName>
    <definedName name="účet526">#N/A</definedName>
    <definedName name="účet527">#N/A</definedName>
    <definedName name="účet528">#N/A</definedName>
    <definedName name="účet528300">#N/A</definedName>
    <definedName name="účet531">#N/A</definedName>
    <definedName name="účet532">#N/A</definedName>
    <definedName name="účet538">#N/A</definedName>
    <definedName name="účet541">#N/A</definedName>
    <definedName name="účet542">#N/A</definedName>
    <definedName name="účet543">#N/A</definedName>
    <definedName name="účet544">#N/A</definedName>
    <definedName name="účet545">#N/A</definedName>
    <definedName name="účet546">#N/A</definedName>
    <definedName name="účet548">#N/A</definedName>
    <definedName name="účet551">#N/A</definedName>
    <definedName name="účet552">#N/A</definedName>
    <definedName name="účet554">#N/A</definedName>
    <definedName name="účet555">#N/A</definedName>
    <definedName name="účet557">#N/A</definedName>
    <definedName name="účet558">#N/A</definedName>
    <definedName name="účet559">#N/A</definedName>
    <definedName name="účet561">#N/A</definedName>
    <definedName name="účet562">#N/A</definedName>
    <definedName name="účet563">#N/A</definedName>
    <definedName name="účet568">#N/A</definedName>
    <definedName name="účet574">#N/A</definedName>
    <definedName name="účet579">#N/A</definedName>
    <definedName name="účet581">#N/A</definedName>
    <definedName name="účet582">#N/A</definedName>
    <definedName name="účet584">#N/A</definedName>
    <definedName name="účet586">#N/A</definedName>
    <definedName name="účet588">#N/A</definedName>
    <definedName name="účet589">#N/A</definedName>
    <definedName name="účet591">#N/A</definedName>
    <definedName name="účet592">#N/A</definedName>
    <definedName name="účet593">#N/A</definedName>
    <definedName name="účet594">#N/A</definedName>
    <definedName name="účet595">#N/A</definedName>
    <definedName name="účet596">#N/A</definedName>
    <definedName name="účet597">#N/A</definedName>
    <definedName name="účet598">#N/A</definedName>
    <definedName name="účet601">#N/A</definedName>
    <definedName name="účet602">#N/A</definedName>
    <definedName name="účet604">#N/A</definedName>
    <definedName name="účet611">#N/A</definedName>
    <definedName name="účet612">#N/A</definedName>
    <definedName name="účet613">#N/A</definedName>
    <definedName name="účet614">#N/A</definedName>
    <definedName name="účet621">#N/A</definedName>
    <definedName name="účet622">#N/A</definedName>
    <definedName name="účet623">#N/A</definedName>
    <definedName name="účet624">#N/A</definedName>
    <definedName name="účet641">#N/A</definedName>
    <definedName name="účet642">#N/A</definedName>
    <definedName name="účet644">#N/A</definedName>
    <definedName name="účet645">#N/A</definedName>
    <definedName name="účet646">#N/A</definedName>
    <definedName name="účet648">#N/A</definedName>
    <definedName name="účet652">#N/A</definedName>
    <definedName name="účet654">#N/A</definedName>
    <definedName name="účet655">#N/A</definedName>
    <definedName name="účet657">#N/A</definedName>
    <definedName name="účet658">#N/A</definedName>
    <definedName name="účet659">#N/A</definedName>
    <definedName name="účet661">#N/A</definedName>
    <definedName name="účet662">#N/A</definedName>
    <definedName name="účet663">#N/A</definedName>
    <definedName name="účet665">#N/A</definedName>
    <definedName name="účet666">#N/A</definedName>
    <definedName name="účet667">#N/A</definedName>
    <definedName name="účet668">#N/A</definedName>
    <definedName name="účet674">#N/A</definedName>
    <definedName name="účet679">#N/A</definedName>
    <definedName name="účet681">#N/A</definedName>
    <definedName name="účet684">#N/A</definedName>
    <definedName name="účet688">#N/A</definedName>
    <definedName name="účet689">#N/A</definedName>
    <definedName name="účet697">#N/A</definedName>
    <definedName name="účet698">#N/A</definedName>
    <definedName name="účet800">#N/A</definedName>
    <definedName name="účet801200">#N/A</definedName>
    <definedName name="účet821200">#N/A</definedName>
    <definedName name="účet821201">#N/A</definedName>
    <definedName name="účet822100">#N/A</definedName>
    <definedName name="účet900">#N/A</definedName>
    <definedName name="UDF_MakeSummary" localSheetId="1">[36]!UDF_MakeSummary</definedName>
    <definedName name="UDF_MakeSummary" localSheetId="0">[36]!UDF_MakeSummary</definedName>
    <definedName name="UDF_MakeSummary">[36]!UDF_MakeSummary</definedName>
    <definedName name="Ugol_Name">#REF!</definedName>
    <definedName name="UKG">'[35]Курсы валют ЦБ'!#REF!</definedName>
    <definedName name="unal">[108]Adj2002!$2:$2,[108]Adj2002!$65:$65,[108]Adj2002!$120:$121,[108]Adj2002!$132:$133,[108]Adj2002!$178:$178,[108]Adj2002!$186:$186,[108]Adj2002!$203:$203,[108]Adj2002!$211:$211,[108]Adj2002!$242:$242,[108]Adj2002!$263:$263,[108]Adj2002!$294:$294,[108]Adj2002!$308:$308,[108]Adj2002!$312:$312,[108]Adj2002!$322:$323</definedName>
    <definedName name="UnCom">IF(ISNA(UnCom4),UnCom3,UnCom4)</definedName>
    <definedName name="UnCom3">VLOOKUP(#REF!,#REF!,COLUMN()-26,0)</definedName>
    <definedName name="UnCom4">VLOOKUP(#REF!,#REF!,COLUMN()-26,0)</definedName>
    <definedName name="Units">#REF!</definedName>
    <definedName name="unlev_fcf_rate">#REF!</definedName>
    <definedName name="UnleveredBeta">#REF!</definedName>
    <definedName name="UnRe">IF(ISNA(UnRe4),UnRe3,UnRe4)</definedName>
    <definedName name="UnRe3">VLOOKUP(#REF!,#REF!,3,0)</definedName>
    <definedName name="UnRe4">VLOOKUP(#REF!,#REF!,3,0)</definedName>
    <definedName name="UPVC10">#REF!</definedName>
    <definedName name="UPVC110">#REF!</definedName>
    <definedName name="UPVC3">#REF!</definedName>
    <definedName name="UPVC35">#REF!</definedName>
    <definedName name="UPVC6">#REF!</definedName>
    <definedName name="USAAdjUSYTD">#N/A</definedName>
    <definedName name="USACdnMonth">#N/A</definedName>
    <definedName name="USACdnYTD">#N/A</definedName>
    <definedName name="USAUSMonth">#N/A</definedName>
    <definedName name="USAUSYTD">#N/A</definedName>
    <definedName name="USD">[109]Margin!$O$12</definedName>
    <definedName name="USD_300605">#N/A</definedName>
    <definedName name="USD_310505">#N/A</definedName>
    <definedName name="USD_A12">#REF!</definedName>
    <definedName name="USD_A3">#REF!</definedName>
    <definedName name="USD_A6">#REF!</definedName>
    <definedName name="USD_A9">#REF!</definedName>
    <definedName name="USD_RUR_RATE">#N/A</definedName>
    <definedName name="USD_SPN">[35]СЭЛТ!#REF!</definedName>
    <definedName name="USD_SPN_A">[35]СЭЛТ!#REF!</definedName>
    <definedName name="USD_SPN_B">[35]СЭЛТ!#REF!</definedName>
    <definedName name="USD_SPN_D">[35]СЭЛТ!#REF!</definedName>
    <definedName name="USD_SPN_T">[35]СЭЛТ!#REF!</definedName>
    <definedName name="USD_SPN_V">[35]СЭЛТ!#REF!</definedName>
    <definedName name="USD_SPT">[35]СЭЛТ!#REF!</definedName>
    <definedName name="USD_SPT_A">[35]СЭЛТ!#REF!</definedName>
    <definedName name="USD_SPT_B">[35]СЭЛТ!#REF!</definedName>
    <definedName name="USD_SPT_D">[35]СЭЛТ!#REF!</definedName>
    <definedName name="USD_SPT_T">[35]СЭЛТ!#REF!</definedName>
    <definedName name="USD_SPT_V">[35]СЭЛТ!#REF!</definedName>
    <definedName name="USD_TOD_A">[35]СЭЛТ!#REF!</definedName>
    <definedName name="USD_TOD_B">[35]СЭЛТ!#REF!</definedName>
    <definedName name="USD_TOD_D">[35]СЭЛТ!#REF!</definedName>
    <definedName name="USD_TOD_T">[35]СЭЛТ!#REF!</definedName>
    <definedName name="USD_TOD_V">[35]СЭЛТ!#REF!</definedName>
    <definedName name="USD_TOM">[35]СЭЛТ!#REF!</definedName>
    <definedName name="USD_TOM_A">[35]СЭЛТ!#REF!</definedName>
    <definedName name="USD_TOM_B">[35]СЭЛТ!#REF!</definedName>
    <definedName name="USD_TOM_D">[35]СЭЛТ!#REF!</definedName>
    <definedName name="USD_TOM_T">[35]СЭЛТ!#REF!</definedName>
    <definedName name="USD_TOM_V">[35]СЭЛТ!#REF!</definedName>
    <definedName name="UsdCom">IF(ISNA(UsdCom4),UsdCom3,UsdCom4)</definedName>
    <definedName name="UsdCom3">VLOOKUP(#REF!,#REF!,COLUMN()-40,0)</definedName>
    <definedName name="UsdCom4">VLOOKUP(#REF!,#REF!,COLUMN()-40,0)</definedName>
    <definedName name="USDCROSSESX">#REF!</definedName>
    <definedName name="USDorEUR">#REF!</definedName>
    <definedName name="usdplan">#REF!</definedName>
    <definedName name="usdplan4Q">#REF!</definedName>
    <definedName name="usdplanQ3">#REF!</definedName>
    <definedName name="UsdRe">IF(ISNA(UsdRe4),UsdRe3,UsdRe4)</definedName>
    <definedName name="UsdRe3">VLOOKUP(#REF!,#REF!,2,0)</definedName>
    <definedName name="UsdRe4">VLOOKUP(#REF!,#REF!,2,0)</definedName>
    <definedName name="USDконец">#N/A</definedName>
    <definedName name="USDначало">#N/A</definedName>
    <definedName name="Use_Rate">#REF!</definedName>
    <definedName name="UsrPd">#N/A</definedName>
    <definedName name="UsrYr">#N/A</definedName>
    <definedName name="UST">#REF!</definedName>
    <definedName name="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uuuuuuuu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v">#N/A</definedName>
    <definedName name="Val">[39]spisok!$B$55:$B$65</definedName>
    <definedName name="Val_OptClick">#N/A</definedName>
    <definedName name="Val1Cell">#REF!</definedName>
    <definedName name="válcovna">#N/A</definedName>
    <definedName name="ValList">#REF!</definedName>
    <definedName name="ValuationSummary">#N/A</definedName>
    <definedName name="ValuationYear">#REF!</definedName>
    <definedName name="value_date">#REF!</definedName>
    <definedName name="Values_Entered">#N/A</definedName>
    <definedName name="valuta">#REF!</definedName>
    <definedName name="Var">#REF!</definedName>
    <definedName name="VAT">#REF!</definedName>
    <definedName name="VAT_Rate">#REF!</definedName>
    <definedName name="VAT_Rate_2003">'[28]Total 03-04'!#REF!</definedName>
    <definedName name="VBC">#N/A</definedName>
    <definedName name="vbnm">#REF!</definedName>
    <definedName name="vip">'[22]Кл расходов'!$A$1:$B$178</definedName>
    <definedName name="Virlix">#REF!,#REF!,#REF!</definedName>
    <definedName name="vnitro_Q1">#N/A</definedName>
    <definedName name="vnitro_Q2">#N/A</definedName>
    <definedName name="vnitro_Q3">#N/A</definedName>
    <definedName name="vnitro_Q4">#N/A</definedName>
    <definedName name="vnitro98">#N/A</definedName>
    <definedName name="vnitro99">#N/A</definedName>
    <definedName name="VOL_CORT">#REF!</definedName>
    <definedName name="VOL_SCORT">#REF!</definedName>
    <definedName name="VOLB2000">#REF!</definedName>
    <definedName name="VOLB2001">#REF!</definedName>
    <definedName name="Volcanrop">#REF!</definedName>
    <definedName name="voljan">#REF!</definedName>
    <definedName name="Voltage">{#NAME?}</definedName>
    <definedName name="Volume">#REF!</definedName>
    <definedName name="VolUnit">[24]PARAMETRES!$F$19</definedName>
    <definedName name="VRASH">#REF!</definedName>
    <definedName name="vSPP">#REF!</definedName>
    <definedName name="VTB" localSheetId="1">Scheduled_Payment+Extra_Payment</definedName>
    <definedName name="VTB" localSheetId="0">Scheduled_Payment+Extra_Payment</definedName>
    <definedName name="VTB">Scheduled_Payment+Extra_Payment</definedName>
    <definedName name="Výkaz_zisků_a_ztrát">#N/A</definedName>
    <definedName name="výroba_Dotaz">#N/A</definedName>
    <definedName name="výroba_lm_Dotaz">#N/A</definedName>
    <definedName name="w">#REF!</definedName>
    <definedName name="W_K1">#N/A</definedName>
    <definedName name="W_руда">#N/A</definedName>
    <definedName name="WACC">[106]C!#REF!</definedName>
    <definedName name="WACC_sen">#REF!</definedName>
    <definedName name="WageTax">#REF!</definedName>
    <definedName name="Warming_UP_Expenses">[41]Summary!$C$17</definedName>
    <definedName name="Water">'[26]Resource Sheet'!$D$61:$AA$67</definedName>
    <definedName name="Water_Consumption">#REF!</definedName>
    <definedName name="WBD___Dairy_projections_home">'[110]Division - Dairy'!$A$1</definedName>
    <definedName name="WBD___Juice_projections_home">'[110]Division - Juice'!$A$1</definedName>
    <definedName name="WBD___Water_projections_home">[17]Water!#REF!</definedName>
    <definedName name="WEST_CENTRAL">#REF!</definedName>
    <definedName name="West_Central_SC">#REF!</definedName>
    <definedName name="WEST_REGION">#REF!</definedName>
    <definedName name="West_SC">#REF!</definedName>
    <definedName name="WHSEMHR01">#N/A</definedName>
    <definedName name="WHSEMHRLE">#N/A</definedName>
    <definedName name="WHSEVOL01">#N/A</definedName>
    <definedName name="WHSEVOLLE">#N/A</definedName>
    <definedName name="Wimm_Bill_Dann___Capital_Expenditures_home">#REF!</definedName>
    <definedName name="Wimm_Bill_Dann___Dairy_Segment_home">#REF!</definedName>
    <definedName name="Wimm_Bill_Dann___Holding_home">#REF!</definedName>
    <definedName name="Wimm_Bill_Dann___Juice_Segment_home">#REF!</definedName>
    <definedName name="Wimm_Bill_Dann___Sources_and_Uses_home">#REF!</definedName>
    <definedName name="Wimm_Bill_Dann___Water_Segment_home">#REF!</definedName>
    <definedName name="WiP">#N/A</definedName>
    <definedName name="WIPMargin">#N/A</definedName>
    <definedName name="wqeer">#REF!</definedName>
    <definedName name="wqrweqr" hidden="1">#REF!</definedName>
    <definedName name="wqw" hidden="1">#REF!</definedName>
    <definedName name="WriteUp_inventories">#REF!</definedName>
    <definedName name="WriteUp_otherCA">#REF!</definedName>
    <definedName name="WriteUp_otherCL">#REF!</definedName>
    <definedName name="WriteUp_otherLTA">#REF!</definedName>
    <definedName name="WriteUp_otherLTL">#REF!</definedName>
    <definedName name="WriteUp_payables">#REF!</definedName>
    <definedName name="WriteUP_PPE">#REF!</definedName>
    <definedName name="WriteUp_receivables">#REF!</definedName>
    <definedName name="writeupdeprec">#REF!</definedName>
    <definedName name="wrn" hidden="1">{"glc1",#N/A,FALSE,"GLC";"glc2",#N/A,FALSE,"GLC";"glc3",#N/A,FALSE,"GLC";"glc4",#N/A,FALSE,"GLC";"glc5",#N/A,FALSE,"GLC"}</definedName>
    <definedName name="wrn.1." hidden="1">{#N/A,#N/A,FALSE,"Расчет вспомогательных"}</definedName>
    <definedName name="wrn.1._1" hidden="1">{"konoplin - Личное представление",#N/A,TRUE,"ФинПлан_1кв";"konoplin - Личное представление",#N/A,TRUE,"ФинПлан_2кв"}</definedName>
    <definedName name="wrn.1._2" hidden="1">{"konoplin - Личное представление",#N/A,TRUE,"ФинПлан_1кв";"konoplin - Личное представление",#N/A,TRUE,"ФинПлан_2кв"}</definedName>
    <definedName name="wrn.1._3" hidden="1">{"konoplin - Личное представление",#N/A,TRUE,"ФинПлан_1кв";"konoplin - Личное представление",#N/A,TRUE,"ФинПлан_2кв"}</definedName>
    <definedName name="wrn.1._4" hidden="1">{"konoplin - Личное представление",#N/A,TRUE,"ФинПлан_1кв";"konoplin - Личное представление",#N/A,TRUE,"ФинПлан_2кв"}</definedName>
    <definedName name="wrn.1._5" hidden="1">{"konoplin - Личное представление",#N/A,TRUE,"ФинПлан_1кв";"konoplin - Личное представление",#N/A,TRUE,"ФинПлан_2кв"}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ging._.and._.Trend._.Analysis._4" hidden="1">{#N/A,#N/A,FALSE,"Aging Summary";#N/A,#N/A,FALSE,"Ratio Analysis";#N/A,#N/A,FALSE,"Test 120 Day Accts";#N/A,#N/A,FALSE,"Tickmarks"}</definedName>
    <definedName name="wrn.Aging._.and._.Trend._.Analysis._5" hidden="1">{#N/A,#N/A,FALSE,"Aging Summary";#N/A,#N/A,FALSE,"Ratio Analysis";#N/A,#N/A,FALSE,"Test 120 Day Accts";#N/A,#N/A,FALSE,"Tickmarks"}</definedName>
    <definedName name="wrn.Aging.and._Trend._.Analysis.2" hidden="1">{#N/A,#N/A,FALSE,"Aging Summary";#N/A,#N/A,FALSE,"Ratio Analysis";#N/A,#N/A,FALSE,"Test 120 Day Accts";#N/A,#N/A,FALSE,"Tickmarks"}</definedName>
    <definedName name="wrn.Aging.and._Trend._.Analysis.2_1" hidden="1">{#N/A,#N/A,FALSE,"Aging Summary";#N/A,#N/A,FALSE,"Ratio Analysis";#N/A,#N/A,FALSE,"Test 120 Day Accts";#N/A,#N/A,FALSE,"Tickmarks"}</definedName>
    <definedName name="wrn.Aging.and._Trend._.Analysis.2_2" hidden="1">{#N/A,#N/A,FALSE,"Aging Summary";#N/A,#N/A,FALSE,"Ratio Analysis";#N/A,#N/A,FALSE,"Test 120 Day Accts";#N/A,#N/A,FALSE,"Tickmarks"}</definedName>
    <definedName name="wrn.Aging.and._Trend._.Analysis.2_3" hidden="1">{#N/A,#N/A,FALSE,"Aging Summary";#N/A,#N/A,FALSE,"Ratio Analysis";#N/A,#N/A,FALSE,"Test 120 Day Accts";#N/A,#N/A,FALSE,"Tickmarks"}</definedName>
    <definedName name="wrn.Aging.and._Trend._.Analysis.2_4" hidden="1">{#N/A,#N/A,FALSE,"Aging Summary";#N/A,#N/A,FALSE,"Ratio Analysis";#N/A,#N/A,FALSE,"Test 120 Day Accts";#N/A,#N/A,FALSE,"Tickmarks"}</definedName>
    <definedName name="wrn.Aging.and._Trend._.Analysis.2_5" hidden="1">{#N/A,#N/A,FALSE,"Aging Summary";#N/A,#N/A,FALSE,"Ratio Analysis";#N/A,#N/A,FALSE,"Test 120 Day Accts";#N/A,#N/A,FALSE,"Tickmarks"}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All._.Financials." hidden="1">{#N/A,#N/A,TRUE,"Assumptions";#N/A,#N/A,TRUE,"Op Projection";#N/A,#N/A,TRUE,"Capital";#N/A,#N/A,TRUE,"Income";#N/A,#N/A,TRUE,"Balance";#N/A,#N/A,TRUE,"Sources&amp;Uses"}</definedName>
    <definedName name="wrn.All._.Financials._1" hidden="1">{#N/A,#N/A,TRUE,"Assumptions";#N/A,#N/A,TRUE,"Op Projection";#N/A,#N/A,TRUE,"Capital";#N/A,#N/A,TRUE,"Income";#N/A,#N/A,TRUE,"Balance";#N/A,#N/A,TRUE,"Sources&amp;Uses"}</definedName>
    <definedName name="wrn.All._.Financials._2" hidden="1">{#N/A,#N/A,TRUE,"Assumptions";#N/A,#N/A,TRUE,"Op Projection";#N/A,#N/A,TRUE,"Capital";#N/A,#N/A,TRUE,"Income";#N/A,#N/A,TRUE,"Balance";#N/A,#N/A,TRUE,"Sources&amp;Uses"}</definedName>
    <definedName name="wrn.All._.Financials._3" hidden="1">{#N/A,#N/A,TRUE,"Assumptions";#N/A,#N/A,TRUE,"Op Projection";#N/A,#N/A,TRUE,"Capital";#N/A,#N/A,TRUE,"Income";#N/A,#N/A,TRUE,"Balance";#N/A,#N/A,TRUE,"Sources&amp;Uses"}</definedName>
    <definedName name="wrn.All._.Financials._4" hidden="1">{#N/A,#N/A,TRUE,"Assumptions";#N/A,#N/A,TRUE,"Op Projection";#N/A,#N/A,TRUE,"Capital";#N/A,#N/A,TRUE,"Income";#N/A,#N/A,TRUE,"Balance";#N/A,#N/A,TRUE,"Sources&amp;Uses"}</definedName>
    <definedName name="wrn.All._.Financials._5" hidden="1">{#N/A,#N/A,TRUE,"Assumptions";#N/A,#N/A,TRUE,"Op Projection";#N/A,#N/A,TRUE,"Capital";#N/A,#N/A,TRUE,"Income";#N/A,#N/A,TRUE,"Balance";#N/A,#N/A,TRUE,"Sources&amp;Uses"}</definedName>
    <definedName name="wrn.ALL._1" hidden="1">{#N/A,#N/A,FALSE,"DCF";#N/A,#N/A,FALSE,"WACC";#N/A,#N/A,FALSE,"Sales_EBIT";#N/A,#N/A,FALSE,"Capex_Depreciation";#N/A,#N/A,FALSE,"WC";#N/A,#N/A,FALSE,"Interest";#N/A,#N/A,FALSE,"Assumptions"}</definedName>
    <definedName name="wrn.basicfin." hidden="1">{"assets",#N/A,FALSE,"historicBS";"liab",#N/A,FALSE,"historicBS";"is",#N/A,FALSE,"historicIS";"ratios",#N/A,FALSE,"ratios"}</definedName>
    <definedName name="wrn.basicfin._1" hidden="1">{"assets",#N/A,FALSE,"historicBS";"liab",#N/A,FALSE,"historicBS";"is",#N/A,FALSE,"historicIS";"ratios",#N/A,FALSE,"ratios"}</definedName>
    <definedName name="wrn.basicfin._2" hidden="1">{"assets",#N/A,FALSE,"historicBS";"liab",#N/A,FALSE,"historicBS";"is",#N/A,FALSE,"historicIS";"ratios",#N/A,FALSE,"ratios"}</definedName>
    <definedName name="wrn.basicfin._3" hidden="1">{"assets",#N/A,FALSE,"historicBS";"liab",#N/A,FALSE,"historicBS";"is",#N/A,FALSE,"historicIS";"ratios",#N/A,FALSE,"ratios"}</definedName>
    <definedName name="wrn.basicfin._4" hidden="1">{"assets",#N/A,FALSE,"historicBS";"liab",#N/A,FALSE,"historicBS";"is",#N/A,FALSE,"historicIS";"ratios",#N/A,FALSE,"ratios"}</definedName>
    <definedName name="wrn.basicfin._5" hidden="1">{"assets",#N/A,FALSE,"historicBS";"liab",#N/A,FALSE,"historicBS";"is",#N/A,FALSE,"historicIS";"ratios",#N/A,FALSE,"ratios"}</definedName>
    <definedName name="wrn.basicfin.2" hidden="1">{"assets",#N/A,FALSE,"historicBS";"liab",#N/A,FALSE,"historicBS";"is",#N/A,FALSE,"historicIS";"ratios",#N/A,FALSE,"ratios"}</definedName>
    <definedName name="wrn.basicfin.2_1" hidden="1">{"assets",#N/A,FALSE,"historicBS";"liab",#N/A,FALSE,"historicBS";"is",#N/A,FALSE,"historicIS";"ratios",#N/A,FALSE,"ratios"}</definedName>
    <definedName name="wrn.basicfin.2_2" hidden="1">{"assets",#N/A,FALSE,"historicBS";"liab",#N/A,FALSE,"historicBS";"is",#N/A,FALSE,"historicIS";"ratios",#N/A,FALSE,"ratios"}</definedName>
    <definedName name="wrn.basicfin.2_3" hidden="1">{"assets",#N/A,FALSE,"historicBS";"liab",#N/A,FALSE,"historicBS";"is",#N/A,FALSE,"historicIS";"ratios",#N/A,FALSE,"ratios"}</definedName>
    <definedName name="wrn.basicfin.2_4" hidden="1">{"assets",#N/A,FALSE,"historicBS";"liab",#N/A,FALSE,"historicBS";"is",#N/A,FALSE,"historicIS";"ratios",#N/A,FALSE,"ratios"}</definedName>
    <definedName name="wrn.basicfin.2_5" hidden="1">{"assets",#N/A,FALSE,"historicBS";"liab",#N/A,FALSE,"historicBS";"is",#N/A,FALSE,"historicIS";"ratios",#N/A,FALSE,"ratios"}</definedName>
    <definedName name="wrn.BPlan." hidden="1">{#N/A,#N/A,FALSE,"F_Plan";#N/A,#N/A,FALSE,"Parameter"}</definedName>
    <definedName name="wrn.BPlan._1" hidden="1">{#N/A,#N/A,FALSE,"F_Plan";#N/A,#N/A,FALSE,"Parameter"}</definedName>
    <definedName name="wrn.BPlan._2" hidden="1">{#N/A,#N/A,FALSE,"F_Plan";#N/A,#N/A,FALSE,"Parameter"}</definedName>
    <definedName name="wrn.BPlan._3" hidden="1">{#N/A,#N/A,FALSE,"F_Plan";#N/A,#N/A,FALSE,"Parameter"}</definedName>
    <definedName name="wrn.BPlan._4" hidden="1">{#N/A,#N/A,FALSE,"F_Plan";#N/A,#N/A,FALSE,"Parameter"}</definedName>
    <definedName name="wrn.BPlan._5" hidden="1">{#N/A,#N/A,FALSE,"F_Plan";#N/A,#N/A,FALSE,"Parameter"}</definedName>
    <definedName name="wrn.Coded._.IAS._.FS." hidden="1">{"IASTrail",#N/A,FALSE,"IAS"}</definedName>
    <definedName name="wrn.Complete.">{#N/A,#N/A,TRUE,"DCF Summary";#N/A,#N/A,TRUE,"Casema";#N/A,#N/A,TRUE,"UK";#N/A,#N/A,TRUE,"RCF";#N/A,#N/A,TRUE,"Intercable CZ";#N/A,#N/A,TRUE,"Interkabel P";#N/A,#N/A,TRUE,"LBO-Total";#N/A,#N/A,TRUE,"LBO-Casema"}</definedName>
    <definedName name="wrn.DCF._.Only.">{#N/A,#N/A,FALSE,"DCF Summary";#N/A,#N/A,FALSE,"Casema";#N/A,#N/A,FALSE,"Casema NoTel";#N/A,#N/A,FALSE,"UK";#N/A,#N/A,FALSE,"RCF";#N/A,#N/A,FALSE,"Intercable CZ";#N/A,#N/A,FALSE,"Interkabel P"}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_1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Fixed._.Assets._.Note._.and._.Depreciation." hidden="1">{#N/A,#N/A,FALSE,"FA_1";#N/A,#N/A,FALSE,"Dep'n SE";#N/A,#N/A,FALSE,"Dep'n FC"}</definedName>
    <definedName name="wrn.Full._.IAS._.STATEMENTS.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 hidden="1">{"IAS Mapping",#N/A,FALSE,"RSA_FS";#N/A,#N/A,FALSE,"CHECK!";#N/A,#N/A,FALSE,"Recon";#N/A,#N/A,FALSE,"NMG";#N/A,#N/A,FALSE,"Journals";"AnalRSA",#N/A,FALSE,"PL-Anal";"AnalIAS",#N/A,FALSE,"PL-Anal";#N/A,#N/A,FALSE,"COS"}</definedName>
    <definedName name="wrn.glc." hidden="1">{"glcbs",#N/A,FALSE,"GLCBS";"glccsbs",#N/A,FALSE,"GLCCSBS";"glcis",#N/A,FALSE,"GLCIS";"glccsis",#N/A,FALSE,"GLCCSIS";"glcrat1",#N/A,FALSE,"GLC-ratios1"}</definedName>
    <definedName name="wrn.glc._1" hidden="1">{"glcbs",#N/A,FALSE,"GLCBS";"glccsbs",#N/A,FALSE,"GLCCSBS";"glcis",#N/A,FALSE,"GLCIS";"glccsis",#N/A,FALSE,"GLCCSIS";"glcrat1",#N/A,FALSE,"GLC-ratios1"}</definedName>
    <definedName name="wrn.glc._2" hidden="1">{"glcbs",#N/A,FALSE,"GLCBS";"glccsbs",#N/A,FALSE,"GLCCSBS";"glcis",#N/A,FALSE,"GLCIS";"glccsis",#N/A,FALSE,"GLCCSIS";"glcrat1",#N/A,FALSE,"GLC-ratios1"}</definedName>
    <definedName name="wrn.glc._3" hidden="1">{"glcbs",#N/A,FALSE,"GLCBS";"glccsbs",#N/A,FALSE,"GLCCSBS";"glcis",#N/A,FALSE,"GLCIS";"glccsis",#N/A,FALSE,"GLCCSIS";"glcrat1",#N/A,FALSE,"GLC-ratios1"}</definedName>
    <definedName name="wrn.glc._4" hidden="1">{"glcbs",#N/A,FALSE,"GLCBS";"glccsbs",#N/A,FALSE,"GLCCSBS";"glcis",#N/A,FALSE,"GLCIS";"glccsis",#N/A,FALSE,"GLCCSIS";"glcrat1",#N/A,FALSE,"GLC-ratios1"}</definedName>
    <definedName name="wrn.glc._5" hidden="1">{"glcbs",#N/A,FALSE,"GLCBS";"glccsbs",#N/A,FALSE,"GLCCSBS";"glcis",#N/A,FALSE,"GLCIS";"glccsis",#N/A,FALSE,"GLCCSIS";"glcrat1",#N/A,FALSE,"GLC-ratios1"}</definedName>
    <definedName name="wrn.glcpromonte." hidden="1">{"glc1",#N/A,FALSE,"GLC";"glc2",#N/A,FALSE,"GLC";"glc3",#N/A,FALSE,"GLC";"glc4",#N/A,FALSE,"GLC";"glc5",#N/A,FALSE,"GLC"}</definedName>
    <definedName name="wrn.glcpromonte._1" hidden="1">{"glc1",#N/A,FALSE,"GLC";"glc2",#N/A,FALSE,"GLC";"glc3",#N/A,FALSE,"GLC";"glc4",#N/A,FALSE,"GLC";"glc5",#N/A,FALSE,"GLC"}</definedName>
    <definedName name="wrn.glcpromonte._2" hidden="1">{"glc1",#N/A,FALSE,"GLC";"glc2",#N/A,FALSE,"GLC";"glc3",#N/A,FALSE,"GLC";"glc4",#N/A,FALSE,"GLC";"glc5",#N/A,FALSE,"GLC"}</definedName>
    <definedName name="wrn.glcpromonte._3" hidden="1">{"glc1",#N/A,FALSE,"GLC";"glc2",#N/A,FALSE,"GLC";"glc3",#N/A,FALSE,"GLC";"glc4",#N/A,FALSE,"GLC";"glc5",#N/A,FALSE,"GLC"}</definedName>
    <definedName name="wrn.glcpromonte._4" hidden="1">{"glc1",#N/A,FALSE,"GLC";"glc2",#N/A,FALSE,"GLC";"glc3",#N/A,FALSE,"GLC";"glc4",#N/A,FALSE,"GLC";"glc5",#N/A,FALSE,"GLC"}</definedName>
    <definedName name="wrn.glcpromonte._5" hidden="1">{"glc1",#N/A,FALSE,"GLC";"glc2",#N/A,FALSE,"GLC";"glc3",#N/A,FALSE,"GLC";"glc4",#N/A,FALSE,"GLC";"glc5",#N/A,FALSE,"GLC"}</definedName>
    <definedName name="wrn.Help." hidden="1">{#N/A,#N/A,TRUE,"MAP";#N/A,#N/A,TRUE,"STEPS";#N/A,#N/A,TRUE,"RULES"}</definedName>
    <definedName name="wrn.IAS._.BS._.PL._.CF._.and._.Notes." hidden="1">{"IASBS",#N/A,TRUE,"IAS";"IASPL",#N/A,TRUE,"IAS";"IASNotes",#N/A,TRUE,"IAS";"CFDir - expanded",#N/A,TRUE,"CF DIR"}</definedName>
    <definedName name="wrn.IAS._.FS._.ZOOMED._.IN._.Forms.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hidden="1">{"IAS Mapping",#N/A,TRUE,"RSA_FS"}</definedName>
    <definedName name="wrn.Inflation._.factors._.used." hidden="1">{#N/A,#N/A,FALSE,"Infl_fact"}</definedName>
    <definedName name="wrn.p." hidden="1">{#N/A,#N/A,FALSE,"Comps";#N/A,#N/A,FALSE,"Finantials NL";#N/A,#N/A,FALSE,"Exit NL (2)";#N/A,#N/A,FALSE,"Finantials ZapSib ";#N/A,#N/A,FALSE,"Exit ZS (2)"}</definedName>
    <definedName name="wrn.PL._.Analysis." hidden="1">{"AnalRSA",#N/A,TRUE,"PL-Anal";"AnalIAS",#N/A,TRUE,"PL-Anal"}</definedName>
    <definedName name="wrn.print.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_1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_2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_3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_4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_5" hidden="1">{"Inc Stmt Dollar",#N/A,FALSE,"IS";"Inc Stmt CS",#N/A,FALSE,"IS";"BS Dollar",#N/A,FALSE,"BS";"BS CS",#N/A,FALSE,"BS";"CF Dollar",#N/A,FALSE,"CF";"Ratio No.1",#N/A,FALSE,"Ratio";"Ratio No.2",#N/A,FALSE,"Ratio"}</definedName>
    <definedName name="wrn.Print._.BS._.Exhibits." hidden="1">{"BS Dollar",#N/A,FALSE,"BS";"BS CS",#N/A,FALSE,"BS"}</definedName>
    <definedName name="wrn.Print._.BS._.Exhibits._1" hidden="1">{"BS Dollar",#N/A,FALSE,"BS";"BS CS",#N/A,FALSE,"BS"}</definedName>
    <definedName name="wrn.Print._.BS._.Exhibits._2" hidden="1">{"BS Dollar",#N/A,FALSE,"BS";"BS CS",#N/A,FALSE,"BS"}</definedName>
    <definedName name="wrn.Print._.BS._.Exhibits._3" hidden="1">{"BS Dollar",#N/A,FALSE,"BS";"BS CS",#N/A,FALSE,"BS"}</definedName>
    <definedName name="wrn.Print._.BS._.Exhibits._4" hidden="1">{"BS Dollar",#N/A,FALSE,"BS";"BS CS",#N/A,FALSE,"BS"}</definedName>
    <definedName name="wrn.Print._.BS._.Exhibits._5" hidden="1">{"BS Dollar",#N/A,FALSE,"BS";"BS CS",#N/A,FALSE,"BS"}</definedName>
    <definedName name="wrn.Print._.CF._.Exhibit." hidden="1">{"CF Dollar",#N/A,FALSE,"CF"}</definedName>
    <definedName name="wrn.Print._.CF._.Exhibit._1" hidden="1">{"CF Dollar",#N/A,FALSE,"CF"}</definedName>
    <definedName name="wrn.Print._.CF._.Exhibit._2" hidden="1">{"CF Dollar",#N/A,FALSE,"CF"}</definedName>
    <definedName name="wrn.Print._.CF._.Exhibit._3" hidden="1">{"CF Dollar",#N/A,FALSE,"CF"}</definedName>
    <definedName name="wrn.Print._.CF._.Exhibit._4" hidden="1">{"CF Dollar",#N/A,FALSE,"CF"}</definedName>
    <definedName name="wrn.Print._.CF._.Exhibit._5" hidden="1">{"CF Dollar",#N/A,FALSE,"CF"}</definedName>
    <definedName name="wrn.print._.graphs.">{"cap_structure",#N/A,FALSE,"Graph-Mkt Cap";"price",#N/A,FALSE,"Graph-Price";"ebit",#N/A,FALSE,"Graph-EBITDA";"ebitda",#N/A,FALSE,"Graph-EBITDA"}</definedName>
    <definedName name="wrn.Print._.IS._.Exhibits." hidden="1">{"Inc Stmt Dollar",#N/A,FALSE,"IS";"Inc Stmt CS",#N/A,FALSE,"IS"}</definedName>
    <definedName name="wrn.Print._.IS._.Exhibits._1" hidden="1">{"Inc Stmt Dollar",#N/A,FALSE,"IS";"Inc Stmt CS",#N/A,FALSE,"IS"}</definedName>
    <definedName name="wrn.Print._.IS._.Exhibits._2" hidden="1">{"Inc Stmt Dollar",#N/A,FALSE,"IS";"Inc Stmt CS",#N/A,FALSE,"IS"}</definedName>
    <definedName name="wrn.Print._.IS._.Exhibits._3" hidden="1">{"Inc Stmt Dollar",#N/A,FALSE,"IS";"Inc Stmt CS",#N/A,FALSE,"IS"}</definedName>
    <definedName name="wrn.Print._.IS._.Exhibits._4" hidden="1">{"Inc Stmt Dollar",#N/A,FALSE,"IS";"Inc Stmt CS",#N/A,FALSE,"IS"}</definedName>
    <definedName name="wrn.Print._.IS._.Exhibits._5" hidden="1">{"Inc Stmt Dollar",#N/A,FALSE,"IS";"Inc Stmt CS",#N/A,FALSE,"IS"}</definedName>
    <definedName name="wrn.Print._.Ratio._.Exhibits." hidden="1">{"Ratio No.1",#N/A,FALSE,"Ratio";"Ratio No.2",#N/A,FALSE,"Ratio"}</definedName>
    <definedName name="wrn.Print._.Ratio._.Exhibits._1" hidden="1">{"Ratio No.1",#N/A,FALSE,"Ratio";"Ratio No.2",#N/A,FALSE,"Ratio"}</definedName>
    <definedName name="wrn.Print._.Ratio._.Exhibits._2" hidden="1">{"Ratio No.1",#N/A,FALSE,"Ratio";"Ratio No.2",#N/A,FALSE,"Ratio"}</definedName>
    <definedName name="wrn.Print._.Ratio._.Exhibits._3" hidden="1">{"Ratio No.1",#N/A,FALSE,"Ratio";"Ratio No.2",#N/A,FALSE,"Ratio"}</definedName>
    <definedName name="wrn.Print._.Ratio._.Exhibits._4" hidden="1">{"Ratio No.1",#N/A,FALSE,"Ratio";"Ratio No.2",#N/A,FALSE,"Ratio"}</definedName>
    <definedName name="wrn.Print._.Ratio._.Exhibits._5" hidden="1">{"Ratio No.1",#N/A,FALSE,"Ratio";"Ratio No.2",#N/A,FALSE,"Ratio"}</definedName>
    <definedName name="wrn.print._.raw._.data._.entry.">{"inputs raw data",#N/A,TRUE,"INPUT"}</definedName>
    <definedName name="wrn.print._.summary._.sheets.">{"summary1",#N/A,TRUE,"Comps";"summary2",#N/A,TRUE,"Comps";"summary3",#N/A,TRUE,"Comps"}</definedName>
    <definedName name="wrn.print._1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_2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_3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_4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_5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_All." hidden="1">{"Summary",#N/A,FALSE,"Valuation Summary";"Financial Statements",#N/A,FALSE,"Results";"FCF",#N/A,FALSE,"Results"}</definedName>
    <definedName name="wrn.Print_All._1" hidden="1">{"Summary",#N/A,FALSE,"Valuation Summary";"Financial Statements",#N/A,FALSE,"Results";"FCF",#N/A,FALSE,"Results"}</definedName>
    <definedName name="wrn.Print_All._2" hidden="1">{"Summary",#N/A,FALSE,"Valuation Summary";"Financial Statements",#N/A,FALSE,"Results";"FCF",#N/A,FALSE,"Results"}</definedName>
    <definedName name="wrn.Print_All._3" hidden="1">{"Summary",#N/A,FALSE,"Valuation Summary";"Financial Statements",#N/A,FALSE,"Results";"FCF",#N/A,FALSE,"Results"}</definedName>
    <definedName name="wrn.Print_All._4" hidden="1">{"Summary",#N/A,FALSE,"Valuation Summary";"Financial Statements",#N/A,FALSE,"Results";"FCF",#N/A,FALSE,"Results"}</definedName>
    <definedName name="wrn.Print_All._5" hidden="1">{"Summary",#N/A,FALSE,"Valuation Summary";"Financial Statements",#N/A,FALSE,"Results";"FCF",#N/A,FALSE,"Results"}</definedName>
    <definedName name="wrn.Print_All_S2" hidden="1">{"Summary",#N/A,FALSE,"Valuation Summary";"Financial Statements",#N/A,FALSE,"Results";"FCF",#N/A,FALSE,"Results"}</definedName>
    <definedName name="wrn.Print_All_S2_1" hidden="1">{"Summary",#N/A,FALSE,"Valuation Summary";"Financial Statements",#N/A,FALSE,"Results";"FCF",#N/A,FALSE,"Results"}</definedName>
    <definedName name="wrn.Print_All_S2_2" hidden="1">{"Summary",#N/A,FALSE,"Valuation Summary";"Financial Statements",#N/A,FALSE,"Results";"FCF",#N/A,FALSE,"Results"}</definedName>
    <definedName name="wrn.Print_All_S2_3" hidden="1">{"Summary",#N/A,FALSE,"Valuation Summary";"Financial Statements",#N/A,FALSE,"Results";"FCF",#N/A,FALSE,"Results"}</definedName>
    <definedName name="wrn.Print_All_S2_4" hidden="1">{"Summary",#N/A,FALSE,"Valuation Summary";"Financial Statements",#N/A,FALSE,"Results";"FCF",#N/A,FALSE,"Results"}</definedName>
    <definedName name="wrn.Print_All_S2_5" hidden="1">{"Summary",#N/A,FALSE,"Valuation Summary";"Financial Statements",#N/A,FALSE,"Results";"FCF",#N/A,FALSE,"Results"}</definedName>
    <definedName name="wrn.Print_FCF." hidden="1">{"FCF",#N/A,FALSE,"Results"}</definedName>
    <definedName name="wrn.Print_FCF._1" hidden="1">{"FCF",#N/A,FALSE,"Results"}</definedName>
    <definedName name="wrn.Print_FCF._2" hidden="1">{"FCF",#N/A,FALSE,"Results"}</definedName>
    <definedName name="wrn.Print_FCF._3" hidden="1">{"FCF",#N/A,FALSE,"Results"}</definedName>
    <definedName name="wrn.Print_FCF._4" hidden="1">{"FCF",#N/A,FALSE,"Results"}</definedName>
    <definedName name="wrn.Print_FCF._5" hidden="1">{"FCF",#N/A,FALSE,"Results"}</definedName>
    <definedName name="wrn.Print_FCF_S2" hidden="1">{"FCF",#N/A,FALSE,"Results"}</definedName>
    <definedName name="wrn.Print_FCF_S2_1" hidden="1">{"FCF",#N/A,FALSE,"Results"}</definedName>
    <definedName name="wrn.Print_FCF_S2_2" hidden="1">{"FCF",#N/A,FALSE,"Results"}</definedName>
    <definedName name="wrn.Print_FCF_S2_3" hidden="1">{"FCF",#N/A,FALSE,"Results"}</definedName>
    <definedName name="wrn.Print_FCF_S2_4" hidden="1">{"FCF",#N/A,FALSE,"Results"}</definedName>
    <definedName name="wrn.Print_FCF_S2_5" hidden="1">{"FCF",#N/A,FALSE,"Results"}</definedName>
    <definedName name="wrn.Print_Financials." hidden="1">{"Financial Statements",#N/A,FALSE,"Results"}</definedName>
    <definedName name="wrn.Print_Financials._1" hidden="1">{"Financial Statements",#N/A,FALSE,"Results"}</definedName>
    <definedName name="wrn.Print_Financials._2" hidden="1">{"Financial Statements",#N/A,FALSE,"Results"}</definedName>
    <definedName name="wrn.Print_Financials._3" hidden="1">{"Financial Statements",#N/A,FALSE,"Results"}</definedName>
    <definedName name="wrn.Print_Financials._4" hidden="1">{"Financial Statements",#N/A,FALSE,"Results"}</definedName>
    <definedName name="wrn.Print_Financials._5" hidden="1">{"Financial Statements",#N/A,FALSE,"Results"}</definedName>
    <definedName name="wrn.Print_Financials_S2" hidden="1">{"Financial Statements",#N/A,FALSE,"Results"}</definedName>
    <definedName name="wrn.Print_Financials_S2_1" hidden="1">{"Financial Statements",#N/A,FALSE,"Results"}</definedName>
    <definedName name="wrn.Print_Financials_S2_2" hidden="1">{"Financial Statements",#N/A,FALSE,"Results"}</definedName>
    <definedName name="wrn.Print_Financials_S2_3" hidden="1">{"Financial Statements",#N/A,FALSE,"Results"}</definedName>
    <definedName name="wrn.Print_Financials_S2_4" hidden="1">{"Financial Statements",#N/A,FALSE,"Results"}</definedName>
    <definedName name="wrn.Print_Financials_S2_5" hidden="1">{"Financial Statements",#N/A,FALSE,"Results"}</definedName>
    <definedName name="wrn.Print_Summary." hidden="1">{"Summary",#N/A,FALSE,"Valuation Summary"}</definedName>
    <definedName name="wrn.Print_Summary._1" hidden="1">{"Summary",#N/A,FALSE,"Valuation Summary"}</definedName>
    <definedName name="wrn.Print_Summary._2" hidden="1">{"Summary",#N/A,FALSE,"Valuation Summary"}</definedName>
    <definedName name="wrn.Print_Summary._3" hidden="1">{"Summary",#N/A,FALSE,"Valuation Summary"}</definedName>
    <definedName name="wrn.Print_Summary._4" hidden="1">{"Summary",#N/A,FALSE,"Valuation Summary"}</definedName>
    <definedName name="wrn.Print_Summary._5" hidden="1">{"Summary",#N/A,FALSE,"Valuation Summary"}</definedName>
    <definedName name="wrn.Print_Summary_S2" hidden="1">{"Summary",#N/A,FALSE,"Valuation Summary"}</definedName>
    <definedName name="wrn.Print_Summary_S2_1" hidden="1">{"Summary",#N/A,FALSE,"Valuation Summary"}</definedName>
    <definedName name="wrn.Print_Summary_S2_2" hidden="1">{"Summary",#N/A,FALSE,"Valuation Summary"}</definedName>
    <definedName name="wrn.Print_Summary_S2_3" hidden="1">{"Summary",#N/A,FALSE,"Valuation Summary"}</definedName>
    <definedName name="wrn.Print_Summary_S2_4" hidden="1">{"Summary",#N/A,FALSE,"Valuation Summary"}</definedName>
    <definedName name="wrn.Print_Summary_S2_5" hidden="1">{"Summary",#N/A,FALSE,"Valuation Summary"}</definedName>
    <definedName name="wrn.RSA._.BS._.and._.PL." hidden="1">{"BS1",#N/A,TRUE,"RSA_FS";"BS2",#N/A,TRUE,"RSA_FS";"BS3",#N/A,TRUE,"RSA_FS"}</definedName>
    <definedName name="wrn.SVERKA.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test." hidden="1">{"Valuation_Common",#N/A,FALSE,"Valuation"}</definedName>
    <definedName name="wrn.test._1" hidden="1">{"Valuation_Common",#N/A,FALSE,"Valuation"}</definedName>
    <definedName name="wrn.test._2" hidden="1">{"Valuation_Common",#N/A,FALSE,"Valuation"}</definedName>
    <definedName name="wrn.test._3" hidden="1">{"Valuation_Common",#N/A,FALSE,"Valuation"}</definedName>
    <definedName name="wrn.test._4" hidden="1">{"Valuation_Common",#N/A,FALSE,"Valuation"}</definedName>
    <definedName name="wrn.test._5" hidden="1">{"Valuation_Common",#N/A,FALSE,"Valuation"}</definedName>
    <definedName name="wrn.ukazatele." hidden="1">{#N/A,#N/A,FALSE,"List A";#N/A,#N/A,FALSE,"ListB";#N/A,#N/A,FALSE,"ListC";#N/A,#N/A,FALSE,"ListCash";#N/A,#N/A,FALSE,"ListHF";#N/A,#N/A,FALSE,"ListUK";#N/A,#N/A,FALSE,"Graf"}</definedName>
    <definedName name="wrn.Umsatz." hidden="1">{#N/A,#N/A,FALSE,"Umsatz";#N/A,#N/A,FALSE,"Base V.02";#N/A,#N/A,FALSE,"Charts"}</definedName>
    <definedName name="wrn.Umsatz._1" hidden="1">{#N/A,#N/A,FALSE,"Umsatz";#N/A,#N/A,FALSE,"Base V.02";#N/A,#N/A,FALSE,"Charts"}</definedName>
    <definedName name="wrn.Umsatz._2" hidden="1">{#N/A,#N/A,FALSE,"Umsatz";#N/A,#N/A,FALSE,"Base V.02";#N/A,#N/A,FALSE,"Charts"}</definedName>
    <definedName name="wrn.Umsatz._3" hidden="1">{#N/A,#N/A,FALSE,"Umsatz";#N/A,#N/A,FALSE,"Base V.02";#N/A,#N/A,FALSE,"Charts"}</definedName>
    <definedName name="wrn.Umsatz._4" hidden="1">{#N/A,#N/A,FALSE,"Umsatz";#N/A,#N/A,FALSE,"Base V.02";#N/A,#N/A,FALSE,"Charts"}</definedName>
    <definedName name="wrn.Umsatz._5" hidden="1">{#N/A,#N/A,FALSE,"Umsatz";#N/A,#N/A,FALSE,"Base V.02";#N/A,#N/A,FALSE,"Charts"}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Виробництво._.11._.міс." hidden="1">{#N/A,#N/A,TRUE,"попередні"}</definedName>
    <definedName name="wrn.Виробництво._.11._.міс._1" hidden="1">{#N/A,#N/A,TRUE,"попередні"}</definedName>
    <definedName name="wrn.Виробництво._.11._.міс._2" hidden="1">{#N/A,#N/A,TRUE,"попередні"}</definedName>
    <definedName name="wrn.Виробництво._.11._.міс._3" hidden="1">{#N/A,#N/A,TRUE,"попередні"}</definedName>
    <definedName name="wrn.Виробництво._.11._.міс._4" hidden="1">{#N/A,#N/A,TRUE,"попередні"}</definedName>
    <definedName name="wrn.Виробництво._.11._.міс._5" hidden="1">{#N/A,#N/A,TRUE,"попередні"}</definedName>
    <definedName name="wrn.ку." hidden="1">{#N/A,#N/A,TRUE,"Лист2"}</definedName>
    <definedName name="wrn.ку._1" hidden="1">{#N/A,#N/A,TRUE,"Лист2"}</definedName>
    <definedName name="wrn.ку._2" hidden="1">{#N/A,#N/A,TRUE,"Лист2"}</definedName>
    <definedName name="wrn.ку._3" hidden="1">{#N/A,#N/A,TRUE,"Лист2"}</definedName>
    <definedName name="wrn.ку._4" hidden="1">{#N/A,#N/A,TRUE,"Лист2"}</definedName>
    <definedName name="wrn.ку._5" hidden="1">{#N/A,#N/A,TRUE,"Лист2"}</definedName>
    <definedName name="wrn.Маржа._.для._.директора.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Маржа._.для._.директора._1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Маржа._.для._.директора._2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Маржа._.для._.директора._3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Маржа._.для._.директора._4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Маржа._.для._.директора._5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Модель._.Интенсивника._.стр._.1._.и._.3._1" hidden="1">{"Страница 1",#N/A,FALSE,"Модель Интенсивника";"Страница 3",#N/A,FALSE,"Модель Интенсивника"}</definedName>
    <definedName name="wrn.Модель._.Интенсивника._1" hidden="1">{"Страница 1",#N/A,FALSE,"Модель Интенсивника";"Страница 2",#N/A,FALSE,"Модель Интенсивника";"Страница 3",#N/A,FALSE,"Модель Интенсивника"}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Потери.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_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_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_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_4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_5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равнение._.с._.отраслями." hidden="1">{#N/A,#N/A,TRUE,"Лист1";#N/A,#N/A,TRUE,"Лист2";#N/A,#N/A,TRUE,"Лист3"}</definedName>
    <definedName name="wrn.Сравнение._.с._.отраслями._1" hidden="1">{#N/A,#N/A,TRUE,"Лист1";#N/A,#N/A,TRUE,"Лист2";#N/A,#N/A,TRUE,"Лист3"}</definedName>
    <definedName name="wrn.Сравнение._.с._.отраслями._2" hidden="1">{#N/A,#N/A,TRUE,"Лист1";#N/A,#N/A,TRUE,"Лист2";#N/A,#N/A,TRUE,"Лист3"}</definedName>
    <definedName name="wrn.Сравнение._.с._.отраслями._3" hidden="1">{#N/A,#N/A,TRUE,"Лист1";#N/A,#N/A,TRUE,"Лист2";#N/A,#N/A,TRUE,"Лист3"}</definedName>
    <definedName name="wrn.Сравнение._.с._.отраслями._4" hidden="1">{#N/A,#N/A,TRUE,"Лист1";#N/A,#N/A,TRUE,"Лист2";#N/A,#N/A,TRUE,"Лист3"}</definedName>
    <definedName name="wrn.Сравнение._.с._.отраслями._5" hidden="1">{#N/A,#N/A,TRUE,"Лист1";#N/A,#N/A,TRUE,"Лист2";#N/A,#N/A,TRUE,"Лист3"}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_1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_1" hidden="1">{"glc1",#N/A,FALSE,"GLC";"glc2",#N/A,FALSE,"GLC";"glc3",#N/A,FALSE,"GLC";"glc4",#N/A,FALSE,"GLC";"glc5",#N/A,FALSE,"GLC"}</definedName>
    <definedName name="wrn_2" hidden="1">{"glc1",#N/A,FALSE,"GLC";"glc2",#N/A,FALSE,"GLC";"glc3",#N/A,FALSE,"GLC";"glc4",#N/A,FALSE,"GLC";"glc5",#N/A,FALSE,"GLC"}</definedName>
    <definedName name="wrn_3" hidden="1">{"glc1",#N/A,FALSE,"GLC";"glc2",#N/A,FALSE,"GLC";"glc3",#N/A,FALSE,"GLC";"glc4",#N/A,FALSE,"GLC";"glc5",#N/A,FALSE,"GLC"}</definedName>
    <definedName name="wrn_4" hidden="1">{"glc1",#N/A,FALSE,"GLC";"glc2",#N/A,FALSE,"GLC";"glc3",#N/A,FALSE,"GLC";"glc4",#N/A,FALSE,"GLC";"glc5",#N/A,FALSE,"GLC"}</definedName>
    <definedName name="wrn_5" hidden="1">{"glc1",#N/A,FALSE,"GLC";"glc2",#N/A,FALSE,"GLC";"glc3",#N/A,FALSE,"GLC";"glc4",#N/A,FALSE,"GLC";"glc5",#N/A,FALSE,"GLC"}</definedName>
    <definedName name="ws" hidden="1">{#N/A,#N/A,FALSE,"Aging Summary";#N/A,#N/A,FALSE,"Ratio Analysis";#N/A,#N/A,FALSE,"Test 120 Day Accts";#N/A,#N/A,FALSE,"Tickmarks"}</definedName>
    <definedName name="ws_1" hidden="1">{#N/A,#N/A,FALSE,"Aging Summary";#N/A,#N/A,FALSE,"Ratio Analysis";#N/A,#N/A,FALSE,"Test 120 Day Accts";#N/A,#N/A,FALSE,"Tickmarks"}</definedName>
    <definedName name="ws_2" hidden="1">{#N/A,#N/A,FALSE,"Aging Summary";#N/A,#N/A,FALSE,"Ratio Analysis";#N/A,#N/A,FALSE,"Test 120 Day Accts";#N/A,#N/A,FALSE,"Tickmarks"}</definedName>
    <definedName name="ws_3" hidden="1">{#N/A,#N/A,FALSE,"Aging Summary";#N/A,#N/A,FALSE,"Ratio Analysis";#N/A,#N/A,FALSE,"Test 120 Day Accts";#N/A,#N/A,FALSE,"Tickmarks"}</definedName>
    <definedName name="ws_4" hidden="1">{#N/A,#N/A,FALSE,"Aging Summary";#N/A,#N/A,FALSE,"Ratio Analysis";#N/A,#N/A,FALSE,"Test 120 Day Accts";#N/A,#N/A,FALSE,"Tickmarks"}</definedName>
    <definedName name="ws_5" hidden="1">{#N/A,#N/A,FALSE,"Aging Summary";#N/A,#N/A,FALSE,"Ratio Analysis";#N/A,#N/A,FALSE,"Test 120 Day Accts";#N/A,#N/A,FALSE,"Tickmarks"}</definedName>
    <definedName name="wtdavgshares">#REF!</definedName>
    <definedName name="wtre" hidden="1">{#N/A,#N/A,FALSE,"Aging Summary";#N/A,#N/A,FALSE,"Ratio Analysis";#N/A,#N/A,FALSE,"Test 120 Day Accts";#N/A,#N/A,FALSE,"Tickmarks"}</definedName>
    <definedName name="wtre_1" hidden="1">{#N/A,#N/A,FALSE,"Aging Summary";#N/A,#N/A,FALSE,"Ratio Analysis";#N/A,#N/A,FALSE,"Test 120 Day Accts";#N/A,#N/A,FALSE,"Tickmarks"}</definedName>
    <definedName name="wtre_2" hidden="1">{#N/A,#N/A,FALSE,"Aging Summary";#N/A,#N/A,FALSE,"Ratio Analysis";#N/A,#N/A,FALSE,"Test 120 Day Accts";#N/A,#N/A,FALSE,"Tickmarks"}</definedName>
    <definedName name="wtre_3" hidden="1">{#N/A,#N/A,FALSE,"Aging Summary";#N/A,#N/A,FALSE,"Ratio Analysis";#N/A,#N/A,FALSE,"Test 120 Day Accts";#N/A,#N/A,FALSE,"Tickmarks"}</definedName>
    <definedName name="wtre_4" hidden="1">{#N/A,#N/A,FALSE,"Aging Summary";#N/A,#N/A,FALSE,"Ratio Analysis";#N/A,#N/A,FALSE,"Test 120 Day Accts";#N/A,#N/A,FALSE,"Tickmarks"}</definedName>
    <definedName name="wtre_5" hidden="1">{#N/A,#N/A,FALSE,"Aging Summary";#N/A,#N/A,FALSE,"Ratio Analysis";#N/A,#N/A,FALSE,"Test 120 Day Accts";#N/A,#N/A,FALSE,"Tickmarks"}</definedName>
    <definedName name="wvu.inputs._.raw._.data.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www" hidden="1">#REF!</definedName>
    <definedName name="wwwwwww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x">[111]А5!$C$108:$C$125</definedName>
    <definedName name="X_Rate">[41]Summary!$C$8</definedName>
    <definedName name="XLRPARAMS_BName" hidden="1">#REF!</definedName>
    <definedName name="XLRPARAMS_Cp1" hidden="1">#REF!</definedName>
    <definedName name="XLRPARAMS_Cp2" hidden="1">#REF!</definedName>
    <definedName name="XLRPARAMS_Currency" hidden="1">#REF!</definedName>
    <definedName name="XLRPARAMS_Dev1" hidden="1">#REF!</definedName>
    <definedName name="XLRPARAMS_Dev2" hidden="1">#REF!</definedName>
    <definedName name="XLRPARAMS_Dev3" hidden="1">#REF!</definedName>
    <definedName name="XLRPARAMS_Dev4" hidden="1">#REF!</definedName>
    <definedName name="XLRPARAMS_hCalendar" hidden="1">[112]XLR_NoRangeSheet!$E$6</definedName>
    <definedName name="XLRPARAMS_M1" hidden="1">#REF!</definedName>
    <definedName name="XLRPARAMS_M2" hidden="1">#REF!</definedName>
    <definedName name="XLRPARAMS_Max0" hidden="1">[113]XLR_NoRangeSheet!$K$6</definedName>
    <definedName name="XLRPARAMS_Max1" hidden="1">[113]XLR_NoRangeSheet!$L$6</definedName>
    <definedName name="XLRPARAMS_Max2" hidden="1">[113]XLR_NoRangeSheet!$M$6</definedName>
    <definedName name="XLRPARAMS_Max3" hidden="1">[113]XLR_NoRangeSheet!$N$6</definedName>
    <definedName name="XLRPARAMS_Max4" hidden="1">[113]XLR_NoRangeSheet!$O$6</definedName>
    <definedName name="XLRPARAMS_MNLZ0" hidden="1">[113]XLR_NoRangeSheet!$J$6</definedName>
    <definedName name="XLRPARAMS_MNLZ1" hidden="1">[114]XLR_NoRangeSheet!$F$6</definedName>
    <definedName name="XLRPARAMS_MNLZ2" hidden="1">[114]XLR_NoRangeSheet!$G$6</definedName>
    <definedName name="XLRPARAMS_MNLZ3" hidden="1">[114]XLR_NoRangeSheet!$H$6</definedName>
    <definedName name="XLRPARAMS_MNLZ4" hidden="1">[114]XLR_NoRangeSheet!$I$6</definedName>
    <definedName name="XLRPARAMS_Name" hidden="1">#REF!</definedName>
    <definedName name="XLRPARAMS_P1" hidden="1">#REF!</definedName>
    <definedName name="XLRPARAMS_P2" hidden="1">#REF!</definedName>
    <definedName name="XLRPARAMS_PCurrency" hidden="1">#REF!</definedName>
    <definedName name="XLRPARAMS_Period" hidden="1">#REF!</definedName>
    <definedName name="XLRPARAMS_PName" hidden="1">#REF!</definedName>
    <definedName name="XLRPARAMS_Sum" hidden="1">#REF!</definedName>
    <definedName name="XLRPARAMS_Type" hidden="1">#REF!</definedName>
    <definedName name="xoz_r">#REF!</definedName>
    <definedName name="xrate">'[115]IFRS 7'!$D$66</definedName>
    <definedName name="XRates">[116]Template!$K$4:$L$15</definedName>
    <definedName name="XREF_COLUMN_1" hidden="1">#REF!</definedName>
    <definedName name="XRefActiveRow" hidden="1">#REF!</definedName>
    <definedName name="XRefColumnsCount" hidden="1">1</definedName>
    <definedName name="XRefCopy2Row" hidden="1">#REF!</definedName>
    <definedName name="XRefCopyRangeCount" hidden="1">2</definedName>
    <definedName name="xsds" hidden="1">{"Summary",#N/A,FALSE,"Valuation Summary";"Financial Statements",#N/A,FALSE,"Results";"FCF",#N/A,FALSE,"Results"}</definedName>
    <definedName name="xsds_1" hidden="1">{"Summary",#N/A,FALSE,"Valuation Summary";"Financial Statements",#N/A,FALSE,"Results";"FCF",#N/A,FALSE,"Results"}</definedName>
    <definedName name="xsds_2" hidden="1">{"Summary",#N/A,FALSE,"Valuation Summary";"Financial Statements",#N/A,FALSE,"Results";"FCF",#N/A,FALSE,"Results"}</definedName>
    <definedName name="xsds_3" hidden="1">{"Summary",#N/A,FALSE,"Valuation Summary";"Financial Statements",#N/A,FALSE,"Results";"FCF",#N/A,FALSE,"Results"}</definedName>
    <definedName name="xsds_4" hidden="1">{"Summary",#N/A,FALSE,"Valuation Summary";"Financial Statements",#N/A,FALSE,"Results";"FCF",#N/A,FALSE,"Results"}</definedName>
    <definedName name="xsds_5" hidden="1">{"Summary",#N/A,FALSE,"Valuation Summary";"Financial Statements",#N/A,FALSE,"Results";"FCF",#N/A,FALSE,"Results"}</definedName>
    <definedName name="xx">[117]Inflows!$C$1</definedName>
    <definedName name="xxxxxxxxxxxxxx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">#REF!</definedName>
    <definedName name="YAAPRCAP">#REF!</definedName>
    <definedName name="YAAPRCO">#REF!</definedName>
    <definedName name="YAAPRCOAL">#REF!</definedName>
    <definedName name="YAAPRDA">#REF!</definedName>
    <definedName name="YAAPRDEP">#REF!</definedName>
    <definedName name="YAAPREOS">#REF!</definedName>
    <definedName name="YAAPREQ">#REF!</definedName>
    <definedName name="YAAPRIAT">#REF!</definedName>
    <definedName name="YAAPRIBIT">#REF!</definedName>
    <definedName name="YAAPRINT">#REF!</definedName>
    <definedName name="YAAPRISN">#REF!</definedName>
    <definedName name="YAAPRNETCONT">#REF!</definedName>
    <definedName name="YAAPRSTEAM">#REF!</definedName>
    <definedName name="YAAPRTAX">#REF!</definedName>
    <definedName name="YAAPRTO">#REF!</definedName>
    <definedName name="YAAPRWHEEL">#REF!</definedName>
    <definedName name="YAAUGCAP">#REF!</definedName>
    <definedName name="YAAUGCO">#REF!</definedName>
    <definedName name="YAAUGCOAL">#REF!</definedName>
    <definedName name="YAAUGDA">#REF!</definedName>
    <definedName name="YAAUGDEP">#REF!</definedName>
    <definedName name="YAAUGEOS">#REF!</definedName>
    <definedName name="YAAUGEQ">#REF!</definedName>
    <definedName name="YAAUGIAT">#REF!</definedName>
    <definedName name="YAAUGIBIT">#REF!</definedName>
    <definedName name="YAAUGINT">#REF!</definedName>
    <definedName name="YAAUGISN">#REF!</definedName>
    <definedName name="YAAUGNETCONT">#REF!</definedName>
    <definedName name="YAAUGSTEAM">#REF!</definedName>
    <definedName name="YAAUGTAX">#REF!</definedName>
    <definedName name="YAAUGTO">#REF!</definedName>
    <definedName name="YAAUGWHEEL">#REF!</definedName>
    <definedName name="YACOTISN">#REF!</definedName>
    <definedName name="YADECCAP">#REF!</definedName>
    <definedName name="YADECCO">#REF!</definedName>
    <definedName name="YADECCOAL">#REF!</definedName>
    <definedName name="YADECDA">#REF!</definedName>
    <definedName name="YADECDEP">#REF!</definedName>
    <definedName name="YADECEOS">#REF!</definedName>
    <definedName name="YADECEQ">#REF!</definedName>
    <definedName name="YADECIAT">#REF!</definedName>
    <definedName name="YADECIBIT">#REF!</definedName>
    <definedName name="YADECINT">#REF!</definedName>
    <definedName name="YADECISN">#REF!</definedName>
    <definedName name="YADECNETCONT">#REF!</definedName>
    <definedName name="YADECSTEAM">#REF!</definedName>
    <definedName name="YADECTAX">#REF!</definedName>
    <definedName name="YADECTO">#REF!</definedName>
    <definedName name="YADECWHEEL">#REF!</definedName>
    <definedName name="YAFEBCAP">#REF!</definedName>
    <definedName name="YAFEBCO">#REF!</definedName>
    <definedName name="YAFEBCOAL">#REF!</definedName>
    <definedName name="YAFEBDA">#REF!</definedName>
    <definedName name="YAFEBDEP">#REF!</definedName>
    <definedName name="YAFEBEOS">#REF!</definedName>
    <definedName name="YAFEBEQ">#REF!</definedName>
    <definedName name="YAFEBIAT">#REF!</definedName>
    <definedName name="YAFEBIBIT">#REF!</definedName>
    <definedName name="YAFEBINT">#REF!</definedName>
    <definedName name="YAFEBISN">#REF!</definedName>
    <definedName name="YAFEBNETCONT">#REF!</definedName>
    <definedName name="YAFEBSTEAM">#REF!</definedName>
    <definedName name="YAFEBTAX">#REF!</definedName>
    <definedName name="YAFEBTO">#REF!</definedName>
    <definedName name="YAFEBWHEEL">#REF!</definedName>
    <definedName name="YAGWAPR">#REF!</definedName>
    <definedName name="YAGWAUG">#REF!</definedName>
    <definedName name="YAGWFEB">#REF!</definedName>
    <definedName name="YAGWJAN">#REF!</definedName>
    <definedName name="YAGWJUL">#REF!</definedName>
    <definedName name="YAGWJUN">#REF!</definedName>
    <definedName name="YAGWMAR">#REF!</definedName>
    <definedName name="YAGWMAY">#REF!</definedName>
    <definedName name="YAISNAPR">#REF!</definedName>
    <definedName name="YAISNFEB">#REF!</definedName>
    <definedName name="YAISNJAN">#REF!</definedName>
    <definedName name="YAISNJUN">#REF!</definedName>
    <definedName name="YAISNMAR">#REF!</definedName>
    <definedName name="YAISNMAY">#REF!</definedName>
    <definedName name="YAJANCAP">#REF!</definedName>
    <definedName name="YAJANCO">#REF!</definedName>
    <definedName name="YAJANCOAL">#REF!</definedName>
    <definedName name="YAJANDA">#REF!</definedName>
    <definedName name="YAJANDEP">#REF!</definedName>
    <definedName name="YAJANEOS">#REF!</definedName>
    <definedName name="YAJANEQ">#REF!</definedName>
    <definedName name="YAJANIAT">#REF!</definedName>
    <definedName name="YAJANIBIT">#REF!</definedName>
    <definedName name="YAJANINT">#REF!</definedName>
    <definedName name="YAJANISN">#REF!</definedName>
    <definedName name="YAJANNETCONT">#REF!</definedName>
    <definedName name="YAJANSTEAM">#REF!</definedName>
    <definedName name="YAJANTAX">#REF!</definedName>
    <definedName name="YAJANTO">#REF!</definedName>
    <definedName name="YAJANWHEEL">#REF!</definedName>
    <definedName name="YAJULCAP">#REF!</definedName>
    <definedName name="YAJULCO">#REF!</definedName>
    <definedName name="YAJULCOAL">#REF!</definedName>
    <definedName name="YAJULDA">#REF!</definedName>
    <definedName name="YAJULDEP">#REF!</definedName>
    <definedName name="YAJULEOS">#REF!</definedName>
    <definedName name="YAJULEQ">#REF!</definedName>
    <definedName name="YAJULIAT">#REF!</definedName>
    <definedName name="YAJULIBIT">#REF!</definedName>
    <definedName name="YAJULINT">#REF!</definedName>
    <definedName name="YAJULISN">#REF!</definedName>
    <definedName name="YAJULNETCONT">#REF!</definedName>
    <definedName name="YAJULSTEAM">#REF!</definedName>
    <definedName name="YAJULTAX">#REF!</definedName>
    <definedName name="YAJULTO">#REF!</definedName>
    <definedName name="YAJULWHEEL">#REF!</definedName>
    <definedName name="YAJULYCOAL">#REF!</definedName>
    <definedName name="YAJUNCAP">#REF!</definedName>
    <definedName name="YAJUNCO">#REF!</definedName>
    <definedName name="YAJUNCOAL">#REF!</definedName>
    <definedName name="YAJUNDA">#REF!</definedName>
    <definedName name="YAJUNDEP">#REF!</definedName>
    <definedName name="YAJUNEOS">#REF!</definedName>
    <definedName name="YAJUNEQ">#REF!</definedName>
    <definedName name="YAJUNIAT">#REF!</definedName>
    <definedName name="YAJUNIBIT">#REF!</definedName>
    <definedName name="YAJUNINT">#REF!</definedName>
    <definedName name="YAJUNISN">#REF!</definedName>
    <definedName name="YAJUNNETCONT">#REF!</definedName>
    <definedName name="YAJUNSTEAM">#REF!</definedName>
    <definedName name="YAJUNTAX">#REF!</definedName>
    <definedName name="YAJUNTO">#REF!</definedName>
    <definedName name="YAJUNWHEEL">#REF!</definedName>
    <definedName name="YAMARCAP">#REF!</definedName>
    <definedName name="YAMARCO">#REF!</definedName>
    <definedName name="YAMARCOAL">#REF!</definedName>
    <definedName name="YAMARDA">#REF!</definedName>
    <definedName name="YAMARDEP">#REF!</definedName>
    <definedName name="YAMAREOS">#REF!</definedName>
    <definedName name="YAMAREQ">#REF!</definedName>
    <definedName name="YAMARIAT">#REF!</definedName>
    <definedName name="YAMARIBIT">#REF!</definedName>
    <definedName name="YAMARINT">#REF!</definedName>
    <definedName name="YAMARISN">#REF!</definedName>
    <definedName name="YAMARNETCONT">#REF!</definedName>
    <definedName name="YAMARSTEAM">#REF!</definedName>
    <definedName name="YAMARTAX">#REF!</definedName>
    <definedName name="YAMARTO">#REF!</definedName>
    <definedName name="YAMARWHEEL">#REF!</definedName>
    <definedName name="YAMAYCAP">#REF!</definedName>
    <definedName name="YAMAYCO">#REF!</definedName>
    <definedName name="YAMAYCOAL">#REF!</definedName>
    <definedName name="YAMAYDA">#REF!</definedName>
    <definedName name="YAMAYDEP">#REF!</definedName>
    <definedName name="YAMAYEOS">#REF!</definedName>
    <definedName name="YAMAYEQ">#REF!</definedName>
    <definedName name="YAMAYIAT">#REF!</definedName>
    <definedName name="YAMAYIBIT">#REF!</definedName>
    <definedName name="YAMAYINT">#REF!</definedName>
    <definedName name="YAMAYISN">#REF!</definedName>
    <definedName name="YAMAYNETCONT">#REF!</definedName>
    <definedName name="YAMAYSTEAM">#REF!</definedName>
    <definedName name="YAMAYTAX">#REF!</definedName>
    <definedName name="YAMAYTO">#REF!</definedName>
    <definedName name="YAMAYWHEEL">#REF!</definedName>
    <definedName name="YAMIAPR">#REF!</definedName>
    <definedName name="YAMIAUG">#REF!</definedName>
    <definedName name="YAMIDEC">#REF!</definedName>
    <definedName name="YAMIFEB">#REF!</definedName>
    <definedName name="YAMIJAN">#REF!</definedName>
    <definedName name="YAMIJUL">#REF!</definedName>
    <definedName name="YAMIJUN">#REF!</definedName>
    <definedName name="YAMIMAR">#REF!</definedName>
    <definedName name="YAMIMAY">#REF!</definedName>
    <definedName name="YAMINOV">#REF!</definedName>
    <definedName name="YAMIOCT">#REF!</definedName>
    <definedName name="YAMISEP">#REF!</definedName>
    <definedName name="YANOVCAP">#REF!</definedName>
    <definedName name="YANOVCO">#REF!</definedName>
    <definedName name="YANOVCOAL">#REF!</definedName>
    <definedName name="YANOVDA">#REF!</definedName>
    <definedName name="YANOVDEP">#REF!</definedName>
    <definedName name="YANOVEOS">#REF!</definedName>
    <definedName name="YANOVEQ">#REF!</definedName>
    <definedName name="YANOVIAT">#REF!</definedName>
    <definedName name="YANOVIBIT">#REF!</definedName>
    <definedName name="YANOVINT">#REF!</definedName>
    <definedName name="YANOVISN">#REF!</definedName>
    <definedName name="YANOVNETCONT">#REF!</definedName>
    <definedName name="YANOVSTEAM">#REF!</definedName>
    <definedName name="YANOVTAX">#REF!</definedName>
    <definedName name="YANOVTO">#REF!</definedName>
    <definedName name="YANOVWHEEL">#REF!</definedName>
    <definedName name="YAOCTCAP">#REF!</definedName>
    <definedName name="YAOCTCO">#REF!</definedName>
    <definedName name="YAOCTCOAL">#REF!</definedName>
    <definedName name="YAOCTDA">#REF!</definedName>
    <definedName name="YAOCTDEP">#REF!</definedName>
    <definedName name="YAOCTEOS">#REF!</definedName>
    <definedName name="YAOCTEQ">#REF!</definedName>
    <definedName name="YAOCTIAT">#REF!</definedName>
    <definedName name="YAOCTIBIT">#REF!</definedName>
    <definedName name="YAOCTINT">#REF!</definedName>
    <definedName name="YAOCTISN">#REF!</definedName>
    <definedName name="YAOCTNETCONT">#REF!</definedName>
    <definedName name="YAOCTSTEAM">#REF!</definedName>
    <definedName name="YAOCTTAX">#REF!</definedName>
    <definedName name="YAOCTTO">#REF!</definedName>
    <definedName name="YAOCTWHEEL">#REF!</definedName>
    <definedName name="YASEPCAP">#REF!</definedName>
    <definedName name="YASEPCO">#REF!</definedName>
    <definedName name="YASEPCOAL">#REF!</definedName>
    <definedName name="YASEPDA">#REF!</definedName>
    <definedName name="YASEPDEP">#REF!</definedName>
    <definedName name="YASEPEOS">#REF!</definedName>
    <definedName name="YASEPEQ">#REF!</definedName>
    <definedName name="YASEPIAT">#REF!</definedName>
    <definedName name="YASEPIBIT">#REF!</definedName>
    <definedName name="YASEPINT">#REF!</definedName>
    <definedName name="YASEPISN">#REF!</definedName>
    <definedName name="YASEPNETCONT">#REF!</definedName>
    <definedName name="YASEPSTEAM">#REF!</definedName>
    <definedName name="YASEPTAX">#REF!</definedName>
    <definedName name="YASEPTO">#REF!</definedName>
    <definedName name="YASEPWHEEL">#REF!</definedName>
    <definedName name="YBAPRBANKINT">#REF!</definedName>
    <definedName name="YBAPRCAP">#REF!</definedName>
    <definedName name="YBAPRCO">#REF!</definedName>
    <definedName name="YBAPRCOAL">#REF!</definedName>
    <definedName name="YBAPRDA">#REF!</definedName>
    <definedName name="YBAPRDEP">#REF!</definedName>
    <definedName name="YBAPREOS">#REF!</definedName>
    <definedName name="YBAPREQ">#REF!</definedName>
    <definedName name="YBAPRIAT">#REF!</definedName>
    <definedName name="YBAPRIBIT">#REF!</definedName>
    <definedName name="YBAPRINT">#REF!</definedName>
    <definedName name="YBAPRNETCONT">#REF!</definedName>
    <definedName name="YBAPRSTEAM">#REF!</definedName>
    <definedName name="YBAPRTAX">#REF!</definedName>
    <definedName name="YBAPRTO">#REF!</definedName>
    <definedName name="YBAPRWHEEL">#REF!</definedName>
    <definedName name="YBAUGBANKINT">#REF!</definedName>
    <definedName name="YBAUGCAP">#REF!</definedName>
    <definedName name="YBAUGCO">#REF!</definedName>
    <definedName name="YBAUGCOAL">#REF!</definedName>
    <definedName name="YBAUGDA">#REF!</definedName>
    <definedName name="YBAUGDEP">#REF!</definedName>
    <definedName name="YBAUGEOS">#REF!</definedName>
    <definedName name="YBAUGEQ">#REF!</definedName>
    <definedName name="YBAUGIAT">#REF!</definedName>
    <definedName name="YBAUGIBIT">#REF!</definedName>
    <definedName name="YBAUGINT">#REF!</definedName>
    <definedName name="YBAUGNETCONT">#REF!</definedName>
    <definedName name="YBAUGSTEAM">#REF!</definedName>
    <definedName name="YBAUGTAX">#REF!</definedName>
    <definedName name="YBAUGWHEEL">#REF!</definedName>
    <definedName name="YBDECBANKINT">#REF!</definedName>
    <definedName name="YBDECCAP">#REF!</definedName>
    <definedName name="YBDECCO">#REF!</definedName>
    <definedName name="YBDECCOAL">#REF!</definedName>
    <definedName name="YBDECDA">#REF!</definedName>
    <definedName name="YBDECDEP">#REF!</definedName>
    <definedName name="YBDECEOS">#REF!</definedName>
    <definedName name="YBDECEQ">#REF!</definedName>
    <definedName name="YBDECGW">#REF!</definedName>
    <definedName name="YBDECIAT">#REF!</definedName>
    <definedName name="YBDECIBIT">#REF!</definedName>
    <definedName name="YBDECINT">#REF!</definedName>
    <definedName name="YBDECISN">#REF!</definedName>
    <definedName name="YBDECNETCONT">#REF!</definedName>
    <definedName name="YBDECSTEAM">#REF!</definedName>
    <definedName name="YBDECTAX">#REF!</definedName>
    <definedName name="YBDECWHEEL">#REF!</definedName>
    <definedName name="YBFEBBANKINT">#REF!</definedName>
    <definedName name="YBFEBCAP">#REF!</definedName>
    <definedName name="YBFEBCO">#REF!</definedName>
    <definedName name="YBFEBCOAL">#REF!</definedName>
    <definedName name="YBFEBDA">#REF!</definedName>
    <definedName name="YBFEBDEP">#REF!</definedName>
    <definedName name="YBFEBEOS">#REF!</definedName>
    <definedName name="YBFEBEQ">#REF!</definedName>
    <definedName name="YBFEBIAT">#REF!</definedName>
    <definedName name="YBFEBIBIT">#REF!</definedName>
    <definedName name="YBFEBINT">#REF!</definedName>
    <definedName name="YBFEBNETCONT">#REF!</definedName>
    <definedName name="YBFEBSTEAM">#REF!</definedName>
    <definedName name="YBFEBTAX">#REF!</definedName>
    <definedName name="YBFEBTO">#REF!</definedName>
    <definedName name="YBFEBWHEEL">#REF!</definedName>
    <definedName name="YBISNAPR">#REF!</definedName>
    <definedName name="YBISNAUG">#REF!</definedName>
    <definedName name="YBISNDEC">#REF!</definedName>
    <definedName name="YBISNFEB">#REF!</definedName>
    <definedName name="YBISNJAN">#REF!</definedName>
    <definedName name="YBISNJUL">#REF!</definedName>
    <definedName name="YBISNJUN">#REF!</definedName>
    <definedName name="YBISNMAR">#REF!</definedName>
    <definedName name="YBISNMAY">#REF!</definedName>
    <definedName name="YBISNNOV">#REF!</definedName>
    <definedName name="YBISNOCT">#REF!</definedName>
    <definedName name="YBISNSEP">#REF!</definedName>
    <definedName name="YBJANBANKINT">#REF!</definedName>
    <definedName name="YBJANCAP">#REF!</definedName>
    <definedName name="YBJANCO">#REF!</definedName>
    <definedName name="YBJANCOAL">#REF!</definedName>
    <definedName name="YBJANDA">#REF!</definedName>
    <definedName name="YBJANDEP">#REF!</definedName>
    <definedName name="YBJANEOS">#REF!</definedName>
    <definedName name="YBJANEQ">#REF!</definedName>
    <definedName name="YBJANIAT">#REF!</definedName>
    <definedName name="YBJANIBIT">#REF!</definedName>
    <definedName name="YBJANINT">#REF!</definedName>
    <definedName name="YBJANNETCONT">#REF!</definedName>
    <definedName name="YBJANSTEAM">#REF!</definedName>
    <definedName name="YBJANTAX">#REF!</definedName>
    <definedName name="YBJANTO">#REF!</definedName>
    <definedName name="YBJANWHEEL">#REF!</definedName>
    <definedName name="YBJULBANKINT">#REF!</definedName>
    <definedName name="YBJULCAP">#REF!</definedName>
    <definedName name="YBJULCO">#REF!</definedName>
    <definedName name="YBJULCOAL">#REF!</definedName>
    <definedName name="YBJULDA">#REF!</definedName>
    <definedName name="YBJULDEP">#REF!</definedName>
    <definedName name="YBJULEOS">#REF!</definedName>
    <definedName name="YBJULEQ">#REF!</definedName>
    <definedName name="YBJULIAT">#REF!</definedName>
    <definedName name="YBJULIBIT">#REF!</definedName>
    <definedName name="YBJULINT">#REF!</definedName>
    <definedName name="YBJULNETCONT">#REF!</definedName>
    <definedName name="YBJULSTEAM">#REF!</definedName>
    <definedName name="YBJULTAX">#REF!</definedName>
    <definedName name="YBJULTO">#REF!</definedName>
    <definedName name="YBJULWHEEL">#REF!</definedName>
    <definedName name="YBJUNBANKINT">#REF!</definedName>
    <definedName name="YBJUNCAP">#REF!</definedName>
    <definedName name="YBJUNCO">#REF!</definedName>
    <definedName name="YBJUNCOAL">#REF!</definedName>
    <definedName name="YBJUNDA">#REF!</definedName>
    <definedName name="YBJUNDEP">#REF!</definedName>
    <definedName name="YBJUNEOS">#REF!</definedName>
    <definedName name="YBJUNEQ">#REF!</definedName>
    <definedName name="YBJUNIAT">#REF!</definedName>
    <definedName name="YBJUNIBIT">#REF!</definedName>
    <definedName name="YBJUNINT">#REF!</definedName>
    <definedName name="YBJUNNETCONT">#REF!</definedName>
    <definedName name="YBJUNSTEAM">#REF!</definedName>
    <definedName name="YBJUNTAX">#REF!</definedName>
    <definedName name="YBJUNTO">#REF!</definedName>
    <definedName name="YBJUNWHEEL">#REF!</definedName>
    <definedName name="YBMARBANKINT">#REF!</definedName>
    <definedName name="YBMARCAP">#REF!</definedName>
    <definedName name="YBMARCO">#REF!</definedName>
    <definedName name="YBMARCOAL">#REF!</definedName>
    <definedName name="YBMARDA">#REF!</definedName>
    <definedName name="YBMARDEP">#REF!</definedName>
    <definedName name="YBMAREOS">#REF!</definedName>
    <definedName name="YBMAREQ">#REF!</definedName>
    <definedName name="YBMARIAT">#REF!</definedName>
    <definedName name="YBMARIBIT">#REF!</definedName>
    <definedName name="YBMARINT">#REF!</definedName>
    <definedName name="YBMARNETCONT">#REF!</definedName>
    <definedName name="YBMARSTEAM">#REF!</definedName>
    <definedName name="YBMARTAX">#REF!</definedName>
    <definedName name="YBMARTO">#REF!</definedName>
    <definedName name="YBMARWHEEL">#REF!</definedName>
    <definedName name="YBMAYBANKINT">#REF!</definedName>
    <definedName name="YBMAYCAP">#REF!</definedName>
    <definedName name="YBMAYCO">#REF!</definedName>
    <definedName name="YBMAYCOAL">#REF!</definedName>
    <definedName name="YBMAYDA">#REF!</definedName>
    <definedName name="YBMAYDEP">#REF!</definedName>
    <definedName name="YBMAYEOS">#REF!</definedName>
    <definedName name="YBMAYEQ">#REF!</definedName>
    <definedName name="YBMAYIAT">#REF!</definedName>
    <definedName name="YBMAYIBIT">#REF!</definedName>
    <definedName name="YBMAYINT">#REF!</definedName>
    <definedName name="YBMAYNETCONT">#REF!</definedName>
    <definedName name="YBMAYSTEAM">#REF!</definedName>
    <definedName name="YBMAYTAX">#REF!</definedName>
    <definedName name="YBMAYTO">#REF!</definedName>
    <definedName name="YBMAYWHEEL">#REF!</definedName>
    <definedName name="YBMIAPR">#REF!</definedName>
    <definedName name="YBMIAUG">#REF!</definedName>
    <definedName name="YBMIDEC">#REF!</definedName>
    <definedName name="YBMIFEB">#REF!</definedName>
    <definedName name="YBMIJAN">#REF!</definedName>
    <definedName name="YBMIJUL">#REF!</definedName>
    <definedName name="YBMIJUN">#REF!</definedName>
    <definedName name="YBMIMAR">#REF!</definedName>
    <definedName name="YBMINOV">#REF!</definedName>
    <definedName name="YBMIOCT">#REF!</definedName>
    <definedName name="YBMISEP">#REF!</definedName>
    <definedName name="YBNOVCAP">#REF!</definedName>
    <definedName name="YBNOVCO">#REF!</definedName>
    <definedName name="YBNOVCOAL">#REF!</definedName>
    <definedName name="YBNOVDA">#REF!</definedName>
    <definedName name="YBNOVDEP">#REF!</definedName>
    <definedName name="YBNOVEOS">#REF!</definedName>
    <definedName name="YBNOVEQ">#REF!</definedName>
    <definedName name="YBNOVIAT">#REF!</definedName>
    <definedName name="YBNOVIBIT">#REF!</definedName>
    <definedName name="YBNOVINT">#REF!</definedName>
    <definedName name="YBNOVNETCONT">#REF!</definedName>
    <definedName name="YBNOVSTEAM">#REF!</definedName>
    <definedName name="YBNOVTAX">#REF!</definedName>
    <definedName name="YBNOVWHEEL">#REF!</definedName>
    <definedName name="YBOCTBANKINT">#REF!</definedName>
    <definedName name="YBOCTCAP">#REF!</definedName>
    <definedName name="YBOCTCO">#REF!</definedName>
    <definedName name="YBOCTCOAL">#REF!</definedName>
    <definedName name="YBOCTDA">#REF!</definedName>
    <definedName name="YBOCTDEP">#REF!</definedName>
    <definedName name="YBOCTEOS">#REF!</definedName>
    <definedName name="YBOCTEQ">#REF!</definedName>
    <definedName name="YBOCTIAT">#REF!</definedName>
    <definedName name="YBOCTIBIT">#REF!</definedName>
    <definedName name="YBOCTINT">#REF!</definedName>
    <definedName name="YBOCTNETCONT">#REF!</definedName>
    <definedName name="YBOCTSTEAM">#REF!</definedName>
    <definedName name="YBOCTTAX">#REF!</definedName>
    <definedName name="YBOCTWHEEL">#REF!</definedName>
    <definedName name="YBOJANCO">#REF!</definedName>
    <definedName name="YBSEPBANKINT">#REF!</definedName>
    <definedName name="YBSEPCAP">#REF!</definedName>
    <definedName name="YBSEPCO">#REF!</definedName>
    <definedName name="YBSEPCOAL">#REF!</definedName>
    <definedName name="YBSEPDA">#REF!</definedName>
    <definedName name="YBSEPDEP">#REF!</definedName>
    <definedName name="YBSEPEOS">#REF!</definedName>
    <definedName name="YBSEPEQ">#REF!</definedName>
    <definedName name="YBSEPIAT">#REF!</definedName>
    <definedName name="YBSEPIBIT">#REF!</definedName>
    <definedName name="YBSEPINT">#REF!</definedName>
    <definedName name="YBSEPNETCONT">#REF!</definedName>
    <definedName name="YBSEPSTEAM">#REF!</definedName>
    <definedName name="YBSEPTAX">#REF!</definedName>
    <definedName name="YBSEPWHEEL">#REF!</definedName>
    <definedName name="Year">#REF!</definedName>
    <definedName name="YearEnd">#REF!</definedName>
    <definedName name="YearEndDay">{#NAME?}</definedName>
    <definedName name="YearEndMonth">{#NAME?}</definedName>
    <definedName name="YearTotal">SUM(#REF!)</definedName>
    <definedName name="yes_no">#REF!</definedName>
    <definedName name="yield_gaz">#N/A</definedName>
    <definedName name="YMISNAPR">#REF!</definedName>
    <definedName name="yola">[6]abcd!$A$1:$AC$29</definedName>
    <definedName name="yola10">'[6]#¡REF'!#REF!</definedName>
    <definedName name="yola11">'[6]#¡REF'!#REF!</definedName>
    <definedName name="yola12">'[6]#¡REF'!#REF!</definedName>
    <definedName name="yola2">'[6]#¡REF'!#REF!</definedName>
    <definedName name="yola20">[6]indice!$A$1:$AC$38</definedName>
    <definedName name="yola3">'[6]SUIVI EFFECTIFS'!#REF!</definedName>
    <definedName name="yola30">[6]tit!$A$1:$AC$29</definedName>
    <definedName name="yola5">'[6]#¡REF'!#REF!</definedName>
    <definedName name="yola6">'[6]#¡REF'!#REF!</definedName>
    <definedName name="yola7">[6]EFFECT.!#REF!</definedName>
    <definedName name="yola8">'[6]#¡REF'!#REF!</definedName>
    <definedName name="YTDACTAPRFEE">#REF!</definedName>
    <definedName name="YTDACTAPRINT">#REF!</definedName>
    <definedName name="YTDACTAUGFEE">#REF!</definedName>
    <definedName name="YTDACTAUGINT">#REF!</definedName>
    <definedName name="YTDACTDECFEE">#REF!</definedName>
    <definedName name="YTDACTDECINT">#REF!</definedName>
    <definedName name="YTDACTFEBFEE">#REF!</definedName>
    <definedName name="YTDACTFEBINT">#REF!</definedName>
    <definedName name="YTDACTJANFEE">#REF!</definedName>
    <definedName name="YTDACTJANINT">#REF!</definedName>
    <definedName name="YTDACTJULFEE">#REF!</definedName>
    <definedName name="YTDACTJULINT">#REF!</definedName>
    <definedName name="YTDACTJUNFEE">#REF!</definedName>
    <definedName name="YTDACTJUNINT">#REF!</definedName>
    <definedName name="YTDACTMARFEE">#REF!</definedName>
    <definedName name="YTDACTMARINT">#REF!</definedName>
    <definedName name="YTDACTMAYFEE">#REF!</definedName>
    <definedName name="YTDACTMAYINT">#REF!</definedName>
    <definedName name="YTDACTNOVFEE">#REF!</definedName>
    <definedName name="YTDACTNOVINT">#REF!</definedName>
    <definedName name="YTDACTOCTFEE">#REF!</definedName>
    <definedName name="YTDACTOCTINT">#REF!</definedName>
    <definedName name="YTDACTSEPFEE">#REF!</definedName>
    <definedName name="YTDACTSEPINT">#REF!</definedName>
    <definedName name="YTDBUDAPRFEE">#REF!</definedName>
    <definedName name="YTDBUDAPRINT">#REF!</definedName>
    <definedName name="YTDBUDAUGFEE">#REF!</definedName>
    <definedName name="YTDBUDAUGINT">#REF!</definedName>
    <definedName name="YTDBUDDECFEE">#REF!</definedName>
    <definedName name="YTDBUDDECINT">#REF!</definedName>
    <definedName name="YTDBUDFEBFEE">#REF!</definedName>
    <definedName name="YTDBUDFEBINT">#REF!</definedName>
    <definedName name="YTDBUDJANFEE">#REF!</definedName>
    <definedName name="YTDBUDJANINT">#REF!</definedName>
    <definedName name="YTDBUDJULFEE">#REF!</definedName>
    <definedName name="YTDBUDJULINT">#REF!</definedName>
    <definedName name="YTDBUDJUNFEE">#REF!</definedName>
    <definedName name="YTDBUDJUNINT">#REF!</definedName>
    <definedName name="YTDBUDMARFEE">#REF!</definedName>
    <definedName name="YTDBUDMARINT">#REF!</definedName>
    <definedName name="YTDBUDMAYFEE">#REF!</definedName>
    <definedName name="YTDBUDMAYINT">#REF!</definedName>
    <definedName name="YTDBUDNOVFEE">#REF!</definedName>
    <definedName name="YTDBUDNOVINT">#REF!</definedName>
    <definedName name="YTDBUDOCTFEE">#REF!</definedName>
    <definedName name="YTDBUDOCTINT">#REF!</definedName>
    <definedName name="YTDBUDSEPINT">#REF!</definedName>
    <definedName name="yust_ms">'[29]Input-Moscow'!#REF!</definedName>
    <definedName name="yust_ms2">'[29]Input-Moscow'!#REF!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ss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ss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YYYY_Прогноз_Таблица">#REF!</definedName>
    <definedName name="z">[118]Outflows!$C$1</definedName>
    <definedName name="Z_00F33AC1_9115_11D7_827F_00104BBA10B0_.wvu.Cols" hidden="1">#REF!,#REF!,#REF!</definedName>
    <definedName name="Z_0DD4EB58_0647_11D5_A6F7_00508B654A95_.wvu.Cols" hidden="1">#REF!,#REF!,#REF!,#REF!,#REF!</definedName>
    <definedName name="Z_10435A81_C305_11D5_A6F8_009027BEE0E0_.wvu.Cols" hidden="1">#REF!,#REF!,#REF!</definedName>
    <definedName name="Z_10435A81_C305_11D5_A6F8_009027BEE0E0_.wvu.FilterData" hidden="1">#REF!</definedName>
    <definedName name="Z_10435A81_C305_11D5_A6F8_009027BEE0E0_.wvu.PrintArea" hidden="1">#REF!</definedName>
    <definedName name="Z_10435A81_C305_11D5_A6F8_009027BEE0E0_.wvu.PrintTitles" hidden="1">#REF!</definedName>
    <definedName name="Z_10435A81_C305_11D5_A6F8_009027BEE0E0_.wvu.Rows" hidden="1">#REF!,#REF!</definedName>
    <definedName name="Z_18E0A45A_F64C_11D3_90C7_000062A15C1A_.wvu.Cols" hidden="1">#REF!</definedName>
    <definedName name="Z_18E0A45A_F64C_11D3_90C7_000062A15C1A_.wvu.FilterData" hidden="1">#REF!</definedName>
    <definedName name="Z_18E0A45A_F64C_11D3_90C7_000062A15C1A_.wvu.PrintTitles" hidden="1">#REF!</definedName>
    <definedName name="Z_2804E4BB_ED21_11D4_A6F8_00508B654B8B_.wvu.Cols" hidden="1">#REF!,#REF!,#REF!</definedName>
    <definedName name="Z_2804E4BB_ED21_11D4_A6F8_00508B654B8B_.wvu.FilterData" hidden="1">#REF!</definedName>
    <definedName name="Z_2804E4BB_ED21_11D4_A6F8_00508B654B8B_.wvu.PrintArea" hidden="1">#REF!</definedName>
    <definedName name="Z_2804E4BB_ED21_11D4_A6F8_00508B654B8B_.wvu.Rows" hidden="1">#REF!,#REF!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Z_5A868EA0_ED63_11D4_A6F8_009027BEE0E0_.wvu.Cols" hidden="1">#REF!,#REF!,#REF!</definedName>
    <definedName name="Z_5A868EA0_ED63_11D4_A6F8_009027BEE0E0_.wvu.FilterData" hidden="1">#REF!</definedName>
    <definedName name="Z_5A868EA0_ED63_11D4_A6F8_009027BEE0E0_.wvu.PrintArea" hidden="1">#REF!</definedName>
    <definedName name="Z_5A868EA0_ED63_11D4_A6F8_009027BEE0E0_.wvu.Rows" hidden="1">#REF!,#REF!</definedName>
    <definedName name="Z_5DCB6A69_817F_416F_8882_1B8EF86B8FF9_.wvu.FilterData" localSheetId="1" hidden="1">'ნმ 2024'!$A$9:$AO$175</definedName>
    <definedName name="Z_6E40955B_C2F5_11D5_A6F7_009027BEE7F1_.wvu.Cols" hidden="1">#REF!,#REF!,#REF!</definedName>
    <definedName name="Z_6E40955B_C2F5_11D5_A6F7_009027BEE7F1_.wvu.FilterData" hidden="1">#REF!</definedName>
    <definedName name="Z_6E40955B_C2F5_11D5_A6F7_009027BEE7F1_.wvu.PrintArea" hidden="1">#REF!</definedName>
    <definedName name="Z_6E40955B_C2F5_11D5_A6F7_009027BEE7F1_.wvu.PrintTitles" hidden="1">#REF!</definedName>
    <definedName name="Z_6E40955B_C2F5_11D5_A6F7_009027BEE7F1_.wvu.Rows" hidden="1">#REF!,#REF!</definedName>
    <definedName name="Z_8DD07EF2_6326_495D_9663_05C94A401ABF_.wvu.FilterData" localSheetId="1" hidden="1">'ნმ 2024'!$A$9:$AO$175</definedName>
    <definedName name="Z_901DD601_3312_11D5_8F89_00010215A1CA_.wvu.Rows" hidden="1">#REF!,#REF!</definedName>
    <definedName name="Z_A158D6E1_ED44_11D4_A6F7_00508B654028_.wvu.Cols" hidden="1">#REF!,#REF!</definedName>
    <definedName name="Z_A158D6E1_ED44_11D4_A6F7_00508B654028_.wvu.FilterData" hidden="1">#REF!</definedName>
    <definedName name="Z_A158D6E1_ED44_11D4_A6F7_00508B654028_.wvu.PrintArea" hidden="1">#REF!</definedName>
    <definedName name="Z_A158D6E1_ED44_11D4_A6F7_00508B654028_.wvu.Rows" hidden="1">#REF!,#REF!</definedName>
    <definedName name="Z_ADA92181_C3E4_11D5_A6F7_00508B6A7686_.wvu.Cols" hidden="1">#REF!,#REF!,#REF!</definedName>
    <definedName name="Z_ADA92181_C3E4_11D5_A6F7_00508B6A7686_.wvu.FilterData" hidden="1">#REF!</definedName>
    <definedName name="Z_ADA92181_C3E4_11D5_A6F7_00508B6A7686_.wvu.PrintArea" hidden="1">#REF!</definedName>
    <definedName name="Z_ADA92181_C3E4_11D5_A6F7_00508B6A7686_.wvu.PrintTitles" hidden="1">#REF!</definedName>
    <definedName name="Z_ADA92181_C3E4_11D5_A6F7_00508B6A7686_.wvu.Rows" hidden="1">#REF!,#REF!</definedName>
    <definedName name="Z_C65E3190_E23E_4CAF_B293_75462AECA41E_.wvu.FilterData" localSheetId="1" hidden="1">'ნმ 2024'!$A$9:$AO$175</definedName>
    <definedName name="Z_D1D7A575_18FF_4302_8CC1_1BA92B81A6D5_.wvu.Cols" localSheetId="1" hidden="1">'ნმ 2024'!$B:$D,'ნმ 2024'!$G:$J,'ნმ 2024'!$AP:$BQ</definedName>
    <definedName name="Z_D1D7A575_18FF_4302_8CC1_1BA92B81A6D5_.wvu.FilterData" localSheetId="1" hidden="1">'ნმ 2024'!$A$9:$AO$175</definedName>
    <definedName name="Z_D1D7A575_18FF_4302_8CC1_1BA92B81A6D5_.wvu.FilterData" localSheetId="0" hidden="1">'შწკპ 2024'!$A$18:$BF$127</definedName>
    <definedName name="Z_D1D7A575_18FF_4302_8CC1_1BA92B81A6D5_.wvu.PrintArea" localSheetId="0" hidden="1">'შწკპ 2024'!$A$1:$BD$127</definedName>
    <definedName name="Z_D1D7A575_18FF_4302_8CC1_1BA92B81A6D5_.wvu.PrintTitles" localSheetId="0" hidden="1">'შწკპ 2024'!$15:$18</definedName>
    <definedName name="Z_D1D7A575_18FF_4302_8CC1_1BA92B81A6D5_.wvu.Rows" localSheetId="1" hidden="1">'ნმ 2024'!$183:$184</definedName>
    <definedName name="Z_D4FBBAF2_ED2F_11D4_A6F7_00508B6540C5_.wvu.FilterData" hidden="1">#REF!</definedName>
    <definedName name="Z_D9E68341_C2F0_11D5_A6F7_00508B6540C5_.wvu.Cols" hidden="1">#REF!,#REF!,#REF!</definedName>
    <definedName name="Z_D9E68341_C2F0_11D5_A6F7_00508B6540C5_.wvu.FilterData" hidden="1">#REF!</definedName>
    <definedName name="Z_D9E68341_C2F0_11D5_A6F7_00508B6540C5_.wvu.PrintArea" hidden="1">#REF!</definedName>
    <definedName name="Z_D9E68341_C2F0_11D5_A6F7_00508B6540C5_.wvu.PrintTitles" hidden="1">#REF!</definedName>
    <definedName name="Z_D9E68341_C2F0_11D5_A6F7_00508B6540C5_.wvu.Rows" hidden="1">#REF!</definedName>
    <definedName name="Z_DC128EB7_BA89_4E99_BCBC_C1AB630509AB_.wvu.Cols" localSheetId="1" hidden="1">'ნმ 2024'!$B:$D,'ნმ 2024'!$G:$J,'ნმ 2024'!$AP:$BQ</definedName>
    <definedName name="Z_DC128EB7_BA89_4E99_BCBC_C1AB630509AB_.wvu.FilterData" localSheetId="1" hidden="1">'ნმ 2024'!$A$9:$AO$175</definedName>
    <definedName name="Z_DC128EB7_BA89_4E99_BCBC_C1AB630509AB_.wvu.FilterData" localSheetId="0" hidden="1">'შწკპ 2024'!$A$18:$BF$127</definedName>
    <definedName name="Z_DC128EB7_BA89_4E99_BCBC_C1AB630509AB_.wvu.PrintArea" localSheetId="0" hidden="1">'შწკპ 2024'!$A$1:$BD$127</definedName>
    <definedName name="Z_DC128EB7_BA89_4E99_BCBC_C1AB630509AB_.wvu.PrintTitles" localSheetId="0" hidden="1">'შწკპ 2024'!$15:$18</definedName>
    <definedName name="Z_DC128EB7_BA89_4E99_BCBC_C1AB630509AB_.wvu.Rows" localSheetId="1" hidden="1">'ნმ 2024'!$183:$184</definedName>
    <definedName name="Z_F10EB2A7_0B43_4635_8948_F2E41C3C6BC1_.wvu.FilterData" localSheetId="1" hidden="1">'ნმ 2024'!$A$9:$AO$175</definedName>
    <definedName name="zero">#REF!</definedName>
    <definedName name="ZeroRates">OFFSET(#REF!,1,0,COUNTA(#REF!)-1,1)</definedName>
    <definedName name="zoom">{#NAME?}</definedName>
    <definedName name="zxs">#REF!</definedName>
    <definedName name="zz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z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zz" hidden="1">{"FCF",#N/A,FALSE,"Results"}</definedName>
    <definedName name="zzz_1" hidden="1">{"'РП (2)'!$A$5:$S$150"}</definedName>
    <definedName name="zzz_2" hidden="1">{"'РП (2)'!$A$5:$S$150"}</definedName>
    <definedName name="zzz_3" hidden="1">{"'РП (2)'!$A$5:$S$150"}</definedName>
    <definedName name="zzz_4" hidden="1">{"'РП (2)'!$A$5:$S$150"}</definedName>
    <definedName name="zzz_5" hidden="1">{"'РП (2)'!$A$5:$S$150"}</definedName>
    <definedName name="А">#N/A</definedName>
    <definedName name="а_пять">#REF!</definedName>
    <definedName name="А02">#REF!</definedName>
    <definedName name="а1">#N/A</definedName>
    <definedName name="а14">#N/A</definedName>
    <definedName name="а15">#N/A</definedName>
    <definedName name="А27">#REF!</definedName>
    <definedName name="а4_2">#REF!</definedName>
    <definedName name="а42">#REF!</definedName>
    <definedName name="А5Е_02_36">#REF!</definedName>
    <definedName name="А5Е_02_93">#REF!</definedName>
    <definedName name="А5Е_07_36">#REF!</definedName>
    <definedName name="А5Е_07_93">#REF!</definedName>
    <definedName name="а6">#REF!</definedName>
    <definedName name="аа" hidden="1">{"Valuation_Common",#N/A,FALSE,"Valuation"}</definedName>
    <definedName name="аа1">#N/A</definedName>
    <definedName name="аа3">#N/A</definedName>
    <definedName name="ааа" hidden="1">{#N/A,#N/A,FALSE,"Aging Summary";#N/A,#N/A,FALSE,"Ratio Analysis";#N/A,#N/A,FALSE,"Test 120 Day Accts";#N/A,#N/A,FALSE,"Tickmarks"}</definedName>
    <definedName name="аа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а" hidden="1">{"'РП (2)'!$A$5:$S$150"}</definedName>
    <definedName name="аааа_1" hidden="1">{"'РП (2)'!$A$5:$S$150"}</definedName>
    <definedName name="аааа_2" hidden="1">{"'РП (2)'!$A$5:$S$150"}</definedName>
    <definedName name="аааа_3" hidden="1">{"'РП (2)'!$A$5:$S$150"}</definedName>
    <definedName name="аааа_4" hidden="1">{"'РП (2)'!$A$5:$S$150"}</definedName>
    <definedName name="аааа_5" hidden="1">{"'РП (2)'!$A$5:$S$150"}</definedName>
    <definedName name="ааааа" hidden="1">{"'РП (2)'!$A$5:$S$150"}</definedName>
    <definedName name="ааааа_1" hidden="1">{"'РП (2)'!$A$5:$S$150"}</definedName>
    <definedName name="ааааа_2" hidden="1">{"'РП (2)'!$A$5:$S$150"}</definedName>
    <definedName name="ааааа_3" hidden="1">{"'РП (2)'!$A$5:$S$150"}</definedName>
    <definedName name="ааааа_4" hidden="1">{"'РП (2)'!$A$5:$S$150"}</definedName>
    <definedName name="ааааа_5" hidden="1">{"'РП (2)'!$A$5:$S$150"}</definedName>
    <definedName name="аааааа" hidden="1">{"'РП (2)'!$A$5:$S$150"}</definedName>
    <definedName name="аааааа_1" hidden="1">{"'РП (2)'!$A$5:$S$150"}</definedName>
    <definedName name="аааааа_2" hidden="1">{"'РП (2)'!$A$5:$S$150"}</definedName>
    <definedName name="аааааа_3" hidden="1">{"'РП (2)'!$A$5:$S$150"}</definedName>
    <definedName name="аааааа_4" hidden="1">{"'РП (2)'!$A$5:$S$150"}</definedName>
    <definedName name="аааааа_5" hidden="1">{"'РП (2)'!$A$5:$S$150"}</definedName>
    <definedName name="АААААААА">#N/A</definedName>
    <definedName name="аааааааааа">#REF!</definedName>
    <definedName name="ааапррорро">#REF!</definedName>
    <definedName name="ааваав" hidden="1">'[3]pasiva-skutečnost'!$A$35:$A$48</definedName>
    <definedName name="ааиртгн888">#REF!</definedName>
    <definedName name="аапмииии">#REF!</definedName>
    <definedName name="ааппп" hidden="1">{"Valuation_Common",#N/A,FALSE,"Valuation"}</definedName>
    <definedName name="ааппп_1" hidden="1">{"Valuation_Common",#N/A,FALSE,"Valuation"}</definedName>
    <definedName name="ааппп_2" hidden="1">{"Valuation_Common",#N/A,FALSE,"Valuation"}</definedName>
    <definedName name="ааппп_3" hidden="1">{"Valuation_Common",#N/A,FALSE,"Valuation"}</definedName>
    <definedName name="ааппп_4" hidden="1">{"Valuation_Common",#N/A,FALSE,"Valuation"}</definedName>
    <definedName name="ааппп_5" hidden="1">{"Valuation_Common",#N/A,FALSE,"Valuation"}</definedName>
    <definedName name="аапппиииииии">#REF!</definedName>
    <definedName name="ааппрророо">#REF!</definedName>
    <definedName name="ААЭС">#REF!</definedName>
    <definedName name="ААЭС.АМД">#REF!</definedName>
    <definedName name="абакан" hidden="1">{"'РП (2)'!$A$5:$S$150"}</definedName>
    <definedName name="абакан_1" hidden="1">{"'РП (2)'!$A$5:$S$150"}</definedName>
    <definedName name="абакан_2" hidden="1">{"'РП (2)'!$A$5:$S$150"}</definedName>
    <definedName name="абакан_3" hidden="1">{"'РП (2)'!$A$5:$S$150"}</definedName>
    <definedName name="абакан_4" hidden="1">{"'РП (2)'!$A$5:$S$150"}</definedName>
    <definedName name="абакан_5" hidden="1">{"'РП (2)'!$A$5:$S$150"}</definedName>
    <definedName name="аб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бв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бв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бв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бв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бв5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" hidden="1">{"'РП (2)'!$A$5:$S$150"}</definedName>
    <definedName name="ав_1" hidden="1">{"'РП (2)'!$A$5:$S$150"}</definedName>
    <definedName name="ав_2" hidden="1">{"'РП (2)'!$A$5:$S$150"}</definedName>
    <definedName name="ав_3" hidden="1">{"'РП (2)'!$A$5:$S$150"}</definedName>
    <definedName name="ав_4" hidden="1">{"'РП (2)'!$A$5:$S$150"}</definedName>
    <definedName name="ав_5" hidden="1">{"'РП (2)'!$A$5:$S$150"}</definedName>
    <definedName name="ава">#REF!</definedName>
    <definedName name="аванс">#REF!</definedName>
    <definedName name="август">'[119]Ф-4'!#REF!</definedName>
    <definedName name="авепо" hidden="1">{"Valuation_Common",#N/A,FALSE,"Valuation"}</definedName>
    <definedName name="авепо_1" hidden="1">{"Valuation_Common",#N/A,FALSE,"Valuation"}</definedName>
    <definedName name="авепо_2" hidden="1">{"Valuation_Common",#N/A,FALSE,"Valuation"}</definedName>
    <definedName name="авепо_3" hidden="1">{"Valuation_Common",#N/A,FALSE,"Valuation"}</definedName>
    <definedName name="авепо_4" hidden="1">{"Valuation_Common",#N/A,FALSE,"Valuation"}</definedName>
    <definedName name="авепо_5" hidden="1">{"Valuation_Common",#N/A,FALSE,"Valuation"}</definedName>
    <definedName name="авыав" hidden="1">{"Страница 1",#N/A,FALSE,"Модель Интенсивника";"Страница 3",#N/A,FALSE,"Модель Интенсивника"}</definedName>
    <definedName name="авыав_1" hidden="1">{"Страница 1",#N/A,FALSE,"Модель Интенсивника";"Страница 3",#N/A,FALSE,"Модель Интенсивника"}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епк">#REF!</definedName>
    <definedName name="аж" hidden="1">{"'РП (2)'!$A$5:$S$150"}</definedName>
    <definedName name="аж_1" hidden="1">{"'РП (2)'!$A$5:$S$150"}</definedName>
    <definedName name="аж_2" hidden="1">{"'РП (2)'!$A$5:$S$150"}</definedName>
    <definedName name="аж_3" hidden="1">{"'РП (2)'!$A$5:$S$150"}</definedName>
    <definedName name="аж_4" hidden="1">{"'РП (2)'!$A$5:$S$150"}</definedName>
    <definedName name="аж_5" hidden="1">{"'РП (2)'!$A$5:$S$150"}</definedName>
    <definedName name="алормж" hidden="1">{"'РП (2)'!$A$5:$S$150"}</definedName>
    <definedName name="алормж_1" hidden="1">{"'РП (2)'!$A$5:$S$150"}</definedName>
    <definedName name="алормж_2" hidden="1">{"'РП (2)'!$A$5:$S$150"}</definedName>
    <definedName name="алормж_3" hidden="1">{"'РП (2)'!$A$5:$S$150"}</definedName>
    <definedName name="алормж_4" hidden="1">{"'РП (2)'!$A$5:$S$150"}</definedName>
    <definedName name="алормж_5" hidden="1">{"'РП (2)'!$A$5:$S$150"}</definedName>
    <definedName name="алюмошл._тонн">#N/A</definedName>
    <definedName name="амортизация">#N/A</definedName>
    <definedName name="ан" hidden="1">{"'РП (2)'!$A$5:$S$150"}</definedName>
    <definedName name="ан_1" hidden="1">{"'РП (2)'!$A$5:$S$150"}</definedName>
    <definedName name="ан_2" hidden="1">{"'РП (2)'!$A$5:$S$150"}</definedName>
    <definedName name="ан_3" hidden="1">{"'РП (2)'!$A$5:$S$150"}</definedName>
    <definedName name="ан_4" hidden="1">{"'РП (2)'!$A$5:$S$150"}</definedName>
    <definedName name="ан_5" hidden="1">{"'РП (2)'!$A$5:$S$150"}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2">#N/A</definedName>
    <definedName name="анблоки">#N/A</definedName>
    <definedName name="анблоки_вн">#N/A</definedName>
    <definedName name="анблоки_ВСЕГО">#N/A</definedName>
    <definedName name="анблоки_РА">#N/A</definedName>
    <definedName name="АнМ">#REF!</definedName>
    <definedName name="ао">#REF!</definedName>
    <definedName name="аоч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">#N/A</definedName>
    <definedName name="апва" hidden="1">{"'РП (2)'!$A$5:$S$150"}</definedName>
    <definedName name="апва_1" hidden="1">{"'РП (2)'!$A$5:$S$150"}</definedName>
    <definedName name="апва_2" hidden="1">{"'РП (2)'!$A$5:$S$150"}</definedName>
    <definedName name="апва_3" hidden="1">{"'РП (2)'!$A$5:$S$150"}</definedName>
    <definedName name="апва_4" hidden="1">{"'РП (2)'!$A$5:$S$150"}</definedName>
    <definedName name="апва_5" hidden="1">{"'РП (2)'!$A$5:$S$150"}</definedName>
    <definedName name="апвап">#REF!</definedName>
    <definedName name="апкп" hidden="1">{"'РП (2)'!$A$5:$S$150"}</definedName>
    <definedName name="апкп_1" hidden="1">{"'РП (2)'!$A$5:$S$150"}</definedName>
    <definedName name="апкп_2" hidden="1">{"'РП (2)'!$A$5:$S$150"}</definedName>
    <definedName name="апкп_3" hidden="1">{"'РП (2)'!$A$5:$S$150"}</definedName>
    <definedName name="апкп_4" hidden="1">{"'РП (2)'!$A$5:$S$150"}</definedName>
    <definedName name="апкп_5" hidden="1">{"'РП (2)'!$A$5:$S$150"}</definedName>
    <definedName name="апооз">#REF!</definedName>
    <definedName name="апорплжлх">#REF!</definedName>
    <definedName name="аппророл">#REF!</definedName>
    <definedName name="аппрр" hidden="1">{"Valuation_Common",#N/A,FALSE,"Valuation"}</definedName>
    <definedName name="аппрр_1" hidden="1">{"Valuation_Common",#N/A,FALSE,"Valuation"}</definedName>
    <definedName name="аппрр_2" hidden="1">{"Valuation_Common",#N/A,FALSE,"Valuation"}</definedName>
    <definedName name="аппрр_3" hidden="1">{"Valuation_Common",#N/A,FALSE,"Valuation"}</definedName>
    <definedName name="аппрр_4" hidden="1">{"Valuation_Common",#N/A,FALSE,"Valuation"}</definedName>
    <definedName name="аппрр_5" hidden="1">{"Valuation_Common",#N/A,FALSE,"Valuation"}</definedName>
    <definedName name="апр" hidden="1">{"'РП (2)'!$A$5:$S$150"}</definedName>
    <definedName name="апр_1" hidden="1">{"'РП (2)'!$A$5:$S$150"}</definedName>
    <definedName name="апр_2" hidden="1">{"'РП (2)'!$A$5:$S$150"}</definedName>
    <definedName name="апр_3" hidden="1">{"'РП (2)'!$A$5:$S$150"}</definedName>
    <definedName name="апр_4" hidden="1">{"'РП (2)'!$A$5:$S$150"}</definedName>
    <definedName name="апр_5" hidden="1">{"'РП (2)'!$A$5:$S$150"}</definedName>
    <definedName name="апралоаорпло">#REF!</definedName>
    <definedName name="апрель" hidden="1">{"'РП (2)'!$A$5:$S$150"}</definedName>
    <definedName name="апрель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1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поллд">#REF!</definedName>
    <definedName name="апршп">#REF!</definedName>
    <definedName name="апт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ра">#REF!</definedName>
    <definedName name="аре">#REF!</definedName>
    <definedName name="аренда_ваг">#N/A</definedName>
    <definedName name="Арендая_плата">#N/A</definedName>
    <definedName name="арложлд" hidden="1">{"'РП (2)'!$A$5:$S$150"}</definedName>
    <definedName name="арложлд_1" hidden="1">{"'РП (2)'!$A$5:$S$150"}</definedName>
    <definedName name="арложлд_2" hidden="1">{"'РП (2)'!$A$5:$S$150"}</definedName>
    <definedName name="арложлд_3" hidden="1">{"'РП (2)'!$A$5:$S$150"}</definedName>
    <definedName name="арложлд_4" hidden="1">{"'РП (2)'!$A$5:$S$150"}</definedName>
    <definedName name="арложлд_5" hidden="1">{"'РП (2)'!$A$5:$S$150"}</definedName>
    <definedName name="арыщдр" hidden="1">{"'РП (2)'!$A$5:$S$150"}</definedName>
    <definedName name="арыщдр_1" hidden="1">{"'РП (2)'!$A$5:$S$150"}</definedName>
    <definedName name="арыщдр_2" hidden="1">{"'РП (2)'!$A$5:$S$150"}</definedName>
    <definedName name="арыщдр_3" hidden="1">{"'РП (2)'!$A$5:$S$150"}</definedName>
    <definedName name="арыщдр_4" hidden="1">{"'РП (2)'!$A$5:$S$150"}</definedName>
    <definedName name="арыщдр_5" hidden="1">{"'РП (2)'!$A$5:$S$150"}</definedName>
    <definedName name="ас" hidden="1">{"'РП (2)'!$A$5:$S$150"}</definedName>
    <definedName name="ас_1" hidden="1">{"'РП (2)'!$A$5:$S$150"}</definedName>
    <definedName name="ас_2" hidden="1">{"'РП (2)'!$A$5:$S$150"}</definedName>
    <definedName name="ас_3" hidden="1">{"'РП (2)'!$A$5:$S$150"}</definedName>
    <definedName name="ас_4" hidden="1">{"'РП (2)'!$A$5:$S$150"}</definedName>
    <definedName name="ас_5" hidden="1">{"'РП (2)'!$A$5:$S$150"}</definedName>
    <definedName name="аскп">#REF!</definedName>
    <definedName name="АТП">#REF!</definedName>
    <definedName name="аукапм">#REF!</definedName>
    <definedName name="Б" hidden="1">{"'РП (2)'!$A$5:$S$150"}</definedName>
    <definedName name="Б1">'[120]мар 2001'!$A$1:$Q$524</definedName>
    <definedName name="ба">#N/A</definedName>
    <definedName name="база">#N/A</definedName>
    <definedName name="база_2">#N/A</definedName>
    <definedName name="База_данных_1">'[121]мар 2001'!$A$1:$P$524</definedName>
    <definedName name="база_ыва">#N/A</definedName>
    <definedName name="база1">#N/A</definedName>
    <definedName name="база2">#N/A</definedName>
    <definedName name="база3">#N/A</definedName>
    <definedName name="Бакал">#N/A</definedName>
    <definedName name="Бакал._тонн">#N/A</definedName>
    <definedName name="Бакал._ЦЕНА">#N/A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анс">[106]Инвест.программа!#REF!</definedName>
    <definedName name="балансовая">#N/A</definedName>
    <definedName name="балбесы" hidden="1">{"'РП (2)'!$A$5:$S$150"}</definedName>
    <definedName name="балбесы_1" hidden="1">{"'РП (2)'!$A$5:$S$150"}</definedName>
    <definedName name="балбесы_2" hidden="1">{"'РП (2)'!$A$5:$S$150"}</definedName>
    <definedName name="балбесы_3" hidden="1">{"'РП (2)'!$A$5:$S$150"}</definedName>
    <definedName name="балбесы_4" hidden="1">{"'РП (2)'!$A$5:$S$150"}</definedName>
    <definedName name="балбесы_5" hidden="1">{"'РП (2)'!$A$5:$S$150"}</definedName>
    <definedName name="балда" hidden="1">{"'РП (2)'!$A$5:$S$150"}</definedName>
    <definedName name="балда_1" hidden="1">{"'РП (2)'!$A$5:$S$150"}</definedName>
    <definedName name="балда_2" hidden="1">{"'РП (2)'!$A$5:$S$150"}</definedName>
    <definedName name="балда_3" hidden="1">{"'РП (2)'!$A$5:$S$150"}</definedName>
    <definedName name="балда_4" hidden="1">{"'РП (2)'!$A$5:$S$150"}</definedName>
    <definedName name="балда_5" hidden="1">{"'РП (2)'!$A$5:$S$150"}</definedName>
    <definedName name="баобес" hidden="1">{"'РП (2)'!$A$5:$S$150"}</definedName>
    <definedName name="баобес_1" hidden="1">{"'РП (2)'!$A$5:$S$150"}</definedName>
    <definedName name="баобес_2" hidden="1">{"'РП (2)'!$A$5:$S$150"}</definedName>
    <definedName name="баобес_3" hidden="1">{"'РП (2)'!$A$5:$S$150"}</definedName>
    <definedName name="баобес_4" hidden="1">{"'РП (2)'!$A$5:$S$150"}</definedName>
    <definedName name="баобес_5" hidden="1">{"'РП (2)'!$A$5:$S$150"}</definedName>
    <definedName name="бб">#REF!</definedName>
    <definedName name="ббб" hidden="1">{"'РП (2)'!$A$5:$S$150"}</definedName>
    <definedName name="ббб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_2" hidden="1">{"'РП (2)'!$A$5:$S$150"}</definedName>
    <definedName name="ббб_3" hidden="1">{"'РП (2)'!$A$5:$S$150"}</definedName>
    <definedName name="ббб_4" hidden="1">{"'РП (2)'!$A$5:$S$150"}</definedName>
    <definedName name="ббб_5" hidden="1">{"'РП (2)'!$A$5:$S$150"}</definedName>
    <definedName name="бдд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др" hidden="1">{"'РП (2)'!$A$5:$S$150"}</definedName>
    <definedName name="БЕ">#REF!</definedName>
    <definedName name="БЕ_">#REF!</definedName>
    <definedName name="БелМГ">#REF!</definedName>
    <definedName name="бипр" hidden="1">{"'РП (2)'!$A$5:$S$150"}</definedName>
    <definedName name="бипр_1" hidden="1">{"'РП (2)'!$A$5:$S$150"}</definedName>
    <definedName name="бипр_2" hidden="1">{"'РП (2)'!$A$5:$S$150"}</definedName>
    <definedName name="бипр_3" hidden="1">{"'РП (2)'!$A$5:$S$150"}</definedName>
    <definedName name="бипр_4" hidden="1">{"'РП (2)'!$A$5:$S$150"}</definedName>
    <definedName name="бипр_5" hidden="1">{"'РП (2)'!$A$5:$S$150"}</definedName>
    <definedName name="Бищкек02">#REF!</definedName>
    <definedName name="бля" hidden="1">{"'РП (2)'!$A$5:$S$150"}</definedName>
    <definedName name="бля_1" hidden="1">{"'РП (2)'!$A$5:$S$150"}</definedName>
    <definedName name="бля_2" hidden="1">{"'РП (2)'!$A$5:$S$150"}</definedName>
    <definedName name="бля_3" hidden="1">{"'РП (2)'!$A$5:$S$150"}</definedName>
    <definedName name="бля_4" hidden="1">{"'РП (2)'!$A$5:$S$150"}</definedName>
    <definedName name="бля_5" hidden="1">{"'РП (2)'!$A$5:$S$150"}</definedName>
    <definedName name="бмлмоаа">#REF!</definedName>
    <definedName name="бой_огнеуп">#N/A</definedName>
    <definedName name="борт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_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_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_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_4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_5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_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_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_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_4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_5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П1">#N/A</definedName>
    <definedName name="Бро" hidden="1">{"'РП (2)'!$A$5:$S$150"}</definedName>
    <definedName name="Бро_1" hidden="1">{"'РП (2)'!$A$5:$S$150"}</definedName>
    <definedName name="Бро_2" hidden="1">{"'РП (2)'!$A$5:$S$150"}</definedName>
    <definedName name="Бро_3" hidden="1">{"'РП (2)'!$A$5:$S$150"}</definedName>
    <definedName name="Бро_4" hidden="1">{"'РП (2)'!$A$5:$S$150"}</definedName>
    <definedName name="Бро_5" hidden="1">{"'РП (2)'!$A$5:$S$150"}</definedName>
    <definedName name="БТ" hidden="1">{"'РП (2)'!$A$5:$S$150"}</definedName>
    <definedName name="БТ_1" hidden="1">{"'РП (2)'!$A$5:$S$150"}</definedName>
    <definedName name="БТ_2" hidden="1">{"'РП (2)'!$A$5:$S$150"}</definedName>
    <definedName name="БТ_3" hidden="1">{"'РП (2)'!$A$5:$S$150"}</definedName>
    <definedName name="БТ_4" hidden="1">{"'РП (2)'!$A$5:$S$150"}</definedName>
    <definedName name="БТ_5" hidden="1">{"'РП (2)'!$A$5:$S$150"}</definedName>
    <definedName name="бтаб">#N/A</definedName>
    <definedName name="бухг.фин.показ" hidden="1">{"'РП (2)'!$A$5:$S$150"}</definedName>
    <definedName name="бухг.фин.показ_1" hidden="1">{"'РП (2)'!$A$5:$S$150"}</definedName>
    <definedName name="бухг.фин.показ_2" hidden="1">{"'РП (2)'!$A$5:$S$150"}</definedName>
    <definedName name="бухг.фин.показ_3" hidden="1">{"'РП (2)'!$A$5:$S$150"}</definedName>
    <definedName name="бухг.фин.показ_4" hidden="1">{"'РП (2)'!$A$5:$S$150"}</definedName>
    <definedName name="бухг.фин.показ_5" hidden="1">{"'РП (2)'!$A$5:$S$150"}</definedName>
    <definedName name="бю." hidden="1">{"'РП (2)'!$A$5:$S$150"}</definedName>
    <definedName name="бю._1" hidden="1">{"'РП (2)'!$A$5:$S$150"}</definedName>
    <definedName name="бю._2" hidden="1">{"'РП (2)'!$A$5:$S$150"}</definedName>
    <definedName name="бю._3" hidden="1">{"'РП (2)'!$A$5:$S$150"}</definedName>
    <definedName name="бю._4" hidden="1">{"'РП (2)'!$A$5:$S$150"}</definedName>
    <definedName name="бю._5" hidden="1">{"'РП (2)'!$A$5:$S$150"}</definedName>
    <definedName name="бюджет" hidden="1">{"'РП (2)'!$A$5:$S$150"}</definedName>
    <definedName name="бюджет_1" hidden="1">{"'РП (2)'!$A$5:$S$150"}</definedName>
    <definedName name="бюджет_2" hidden="1">{"'РП (2)'!$A$5:$S$150"}</definedName>
    <definedName name="бюджет_3" hidden="1">{"'РП (2)'!$A$5:$S$150"}</definedName>
    <definedName name="бюджет_4" hidden="1">{"'РП (2)'!$A$5:$S$150"}</definedName>
    <definedName name="бюджет_5" hidden="1">{"'РП (2)'!$A$5:$S$150"}</definedName>
    <definedName name="Бюджет_ОАО__СУАЛ">[122]Бюджет!$A$2:$A$65536</definedName>
    <definedName name="бюджет2" hidden="1">{"'РП (2)'!$A$5:$S$150"}</definedName>
    <definedName name="бюджет2_1" hidden="1">{"'РП (2)'!$A$5:$S$150"}</definedName>
    <definedName name="бюджет2_2" hidden="1">{"'РП (2)'!$A$5:$S$150"}</definedName>
    <definedName name="бюджет2_3" hidden="1">{"'РП (2)'!$A$5:$S$150"}</definedName>
    <definedName name="бюджет2_4" hidden="1">{"'РП (2)'!$A$5:$S$150"}</definedName>
    <definedName name="бюджет2_5" hidden="1">{"'РП (2)'!$A$5:$S$150"}</definedName>
    <definedName name="бюджетик" hidden="1">{"'РП (2)'!$A$5:$S$150"}</definedName>
    <definedName name="бюджетик_1" hidden="1">{"'РП (2)'!$A$5:$S$150"}</definedName>
    <definedName name="бюджетик_2" hidden="1">{"'РП (2)'!$A$5:$S$150"}</definedName>
    <definedName name="бюджетик_3" hidden="1">{"'РП (2)'!$A$5:$S$150"}</definedName>
    <definedName name="бюджетик_4" hidden="1">{"'РП (2)'!$A$5:$S$150"}</definedName>
    <definedName name="бюджетик_5" hidden="1">{"'РП (2)'!$A$5:$S$150"}</definedName>
    <definedName name="бюст" hidden="1">{"'РП (2)'!$A$5:$S$150"}</definedName>
    <definedName name="бюст_1" hidden="1">{"'РП (2)'!$A$5:$S$150"}</definedName>
    <definedName name="бюст_2" hidden="1">{"'РП (2)'!$A$5:$S$150"}</definedName>
    <definedName name="бюст_3" hidden="1">{"'РП (2)'!$A$5:$S$150"}</definedName>
    <definedName name="бюст_4" hidden="1">{"'РП (2)'!$A$5:$S$150"}</definedName>
    <definedName name="бюст_5" hidden="1">{"'РП (2)'!$A$5:$S$150"}</definedName>
    <definedName name="бя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як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">#REF!</definedName>
    <definedName name="в23ё">#N/A</definedName>
    <definedName name="В779">#N/A</definedName>
    <definedName name="ва">#REF!</definedName>
    <definedName name="в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вч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вадло" hidden="1">{"'РП (2)'!$A$5:$S$150"}</definedName>
    <definedName name="вадло_1" hidden="1">{"'РП (2)'!$A$5:$S$150"}</definedName>
    <definedName name="вадло_2" hidden="1">{"'РП (2)'!$A$5:$S$150"}</definedName>
    <definedName name="вадло_3" hidden="1">{"'РП (2)'!$A$5:$S$150"}</definedName>
    <definedName name="вадло_4" hidden="1">{"'РП (2)'!$A$5:$S$150"}</definedName>
    <definedName name="вадло_5" hidden="1">{"'РП (2)'!$A$5:$S$150"}</definedName>
    <definedName name="ваен" hidden="1">{"'РП (2)'!$A$5:$S$150"}</definedName>
    <definedName name="ваен_1" hidden="1">{"'РП (2)'!$A$5:$S$150"}</definedName>
    <definedName name="ваен_2" hidden="1">{"'РП (2)'!$A$5:$S$150"}</definedName>
    <definedName name="ваен_3" hidden="1">{"'РП (2)'!$A$5:$S$150"}</definedName>
    <definedName name="ваен_4" hidden="1">{"'РП (2)'!$A$5:$S$150"}</definedName>
    <definedName name="ваен_5" hidden="1">{"'РП (2)'!$A$5:$S$150"}</definedName>
    <definedName name="ва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лП1">#N/A</definedName>
    <definedName name="Валя" hidden="1">{"'РП (2)'!$A$5:$S$150"}</definedName>
    <definedName name="Валя_1" hidden="1">{"'РП (2)'!$A$5:$S$150"}</definedName>
    <definedName name="Валя_2" hidden="1">{"'РП (2)'!$A$5:$S$150"}</definedName>
    <definedName name="Валя_3" hidden="1">{"'РП (2)'!$A$5:$S$150"}</definedName>
    <definedName name="Валя_4" hidden="1">{"'РП (2)'!$A$5:$S$150"}</definedName>
    <definedName name="Валя_5" hidden="1">{"'РП (2)'!$A$5:$S$150"}</definedName>
    <definedName name="ванадий_колич">#REF!</definedName>
    <definedName name="ванадий_приход">#REF!</definedName>
    <definedName name="ванмшилдьтджьл">#REF!</definedName>
    <definedName name="в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ав">#REF!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р" hidden="1">{"'РП (2)'!$A$5:$S$150"}</definedName>
    <definedName name="вапр_1" hidden="1">{"'РП (2)'!$A$5:$S$150"}</definedName>
    <definedName name="вапр_2" hidden="1">{"'РП (2)'!$A$5:$S$150"}</definedName>
    <definedName name="вапр_3" hidden="1">{"'РП (2)'!$A$5:$S$150"}</definedName>
    <definedName name="вапр_4" hidden="1">{"'РП (2)'!$A$5:$S$150"}</definedName>
    <definedName name="вапр_5" hidden="1">{"'РП (2)'!$A$5:$S$150"}</definedName>
    <definedName name="вапро">#REF!</definedName>
    <definedName name="вапролд">#REF!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иант">#REF!</definedName>
    <definedName name="Вариант3" hidden="1">{"'РП (2)'!$A$5:$S$150"}</definedName>
    <definedName name="Вариант3_1" hidden="1">{"'РП (2)'!$A$5:$S$150"}</definedName>
    <definedName name="Вариант3_2" hidden="1">{"'РП (2)'!$A$5:$S$150"}</definedName>
    <definedName name="Вариант3_3" hidden="1">{"'РП (2)'!$A$5:$S$150"}</definedName>
    <definedName name="Вариант3_4" hidden="1">{"'РП (2)'!$A$5:$S$150"}</definedName>
    <definedName name="Вариант3_5" hidden="1">{"'РП (2)'!$A$5:$S$150"}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у">#REF!</definedName>
    <definedName name="ваф" hidden="1">{"'РП (2)'!$A$5:$S$150"}</definedName>
    <definedName name="ваф_1" hidden="1">{"'РП (2)'!$A$5:$S$150"}</definedName>
    <definedName name="ваф_2" hidden="1">{"'РП (2)'!$A$5:$S$150"}</definedName>
    <definedName name="ваф_3" hidden="1">{"'РП (2)'!$A$5:$S$150"}</definedName>
    <definedName name="ваф_4" hidden="1">{"'РП (2)'!$A$5:$S$150"}</definedName>
    <definedName name="ваф_5" hidden="1">{"'РП (2)'!$A$5:$S$150"}</definedName>
    <definedName name="вв">#N/A</definedName>
    <definedName name="вв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аапппп">#REF!</definedName>
    <definedName name="вваапппппппп">#REF!</definedName>
    <definedName name="вваапппррро">#REF!</definedName>
    <definedName name="вваполдж">#REF!</definedName>
    <definedName name="вваппролд">#REF!</definedName>
    <definedName name="ввв" hidden="1">{"'РП (2)'!$A$5:$S$150"}</definedName>
    <definedName name="ввв_1" hidden="1">{"'РП (2)'!$A$5:$S$150"}</definedName>
    <definedName name="ввв_2" hidden="1">{"'РП (2)'!$A$5:$S$150"}</definedName>
    <definedName name="ввв_3" hidden="1">{"'РП (2)'!$A$5:$S$150"}</definedName>
    <definedName name="ввв_4" hidden="1">{"'РП (2)'!$A$5:$S$150"}</definedName>
    <definedName name="ввв_5" hidden="1">{"'РП (2)'!$A$5:$S$150"}</definedName>
    <definedName name="ввв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ввваа" hidden="1">'[3]pasiva-skutečnost'!$A$15:$A$25</definedName>
    <definedName name="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в" hidden="1">#REF!</definedName>
    <definedName name="вввввввв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_1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_2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_3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_4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_5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в" hidden="1">{"'РП (2)'!$A$5:$S$150"}</definedName>
    <definedName name="ввввввввв_1" hidden="1">{"'РП (2)'!$A$5:$S$150"}</definedName>
    <definedName name="ввввввввв_2" hidden="1">{"'РП (2)'!$A$5:$S$150"}</definedName>
    <definedName name="ввввввввв_3" hidden="1">{"'РП (2)'!$A$5:$S$150"}</definedName>
    <definedName name="ввввввввв_4" hidden="1">{"'РП (2)'!$A$5:$S$150"}</definedName>
    <definedName name="ввввввввв_5" hidden="1">{"'РП (2)'!$A$5:$S$150"}</definedName>
    <definedName name="ввввввввввв">#REF!</definedName>
    <definedName name="вввкеееееее">#REF!</definedName>
    <definedName name="вводжавкеп">#REF!</definedName>
    <definedName name="ВГОК">#N/A</definedName>
    <definedName name="ВГОК_тонн">#N/A</definedName>
    <definedName name="веапку">#REF!</definedName>
    <definedName name="век">#REF!</definedName>
    <definedName name="ВЗк">#N/A</definedName>
    <definedName name="ВЗкт">#N/A</definedName>
    <definedName name="Вид_деятельности">#REF!</definedName>
    <definedName name="вид_раб">#REF!</definedName>
    <definedName name="вйу">#REF!</definedName>
    <definedName name="ВКГЭС">#REF!</definedName>
    <definedName name="ВКГЭС.АМД">#REF!</definedName>
    <definedName name="вкеоек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л">[123]Данные!$C$9</definedName>
    <definedName name="вла" hidden="1">{#N/A,#N/A,FALSE,"Aging Summary";#N/A,#N/A,FALSE,"Ratio Analysis";#N/A,#N/A,FALSE,"Test 120 Day Accts";#N/A,#N/A,FALSE,"Tickmarks"}</definedName>
    <definedName name="вла_1" hidden="1">{#N/A,#N/A,FALSE,"Aging Summary";#N/A,#N/A,FALSE,"Ratio Analysis";#N/A,#N/A,FALSE,"Test 120 Day Accts";#N/A,#N/A,FALSE,"Tickmarks"}</definedName>
    <definedName name="вла_2" hidden="1">{#N/A,#N/A,FALSE,"Aging Summary";#N/A,#N/A,FALSE,"Ratio Analysis";#N/A,#N/A,FALSE,"Test 120 Day Accts";#N/A,#N/A,FALSE,"Tickmarks"}</definedName>
    <definedName name="вла_3" hidden="1">{#N/A,#N/A,FALSE,"Aging Summary";#N/A,#N/A,FALSE,"Ratio Analysis";#N/A,#N/A,FALSE,"Test 120 Day Accts";#N/A,#N/A,FALSE,"Tickmarks"}</definedName>
    <definedName name="вла_4" hidden="1">{#N/A,#N/A,FALSE,"Aging Summary";#N/A,#N/A,FALSE,"Ratio Analysis";#N/A,#N/A,FALSE,"Test 120 Day Accts";#N/A,#N/A,FALSE,"Tickmarks"}</definedName>
    <definedName name="вла_5" hidden="1">{#N/A,#N/A,FALSE,"Aging Summary";#N/A,#N/A,FALSE,"Ratio Analysis";#N/A,#N/A,FALSE,"Test 120 Day Accts";#N/A,#N/A,FALSE,"Tickmarks"}</definedName>
    <definedName name="ВНбаз">#REF!</definedName>
    <definedName name="внепроиз_расходы">#N/A</definedName>
    <definedName name="ВНрег">#REF!</definedName>
    <definedName name="вода">#N/A</definedName>
    <definedName name="вода_НТМК">#N/A</definedName>
    <definedName name="вода_обор.">#N/A</definedName>
    <definedName name="вода_свежая">#N/A</definedName>
    <definedName name="водоотлив_Магн.">#N/A</definedName>
    <definedName name="Возврат">[124]!Возврат</definedName>
    <definedName name="Возврат___0">NA()</definedName>
    <definedName name="Возврат1" localSheetId="1">[125]!Возврат</definedName>
    <definedName name="Возврат1" localSheetId="0">[125]!Возврат</definedName>
    <definedName name="Возврат1">[125]!Возврат</definedName>
    <definedName name="возвраты">#N/A</definedName>
    <definedName name="воздух">#N/A</definedName>
    <definedName name="Возможность_контроля">#REF!</definedName>
    <definedName name="волчара" hidden="1">{"'РП (2)'!$A$5:$S$150"}</definedName>
    <definedName name="волчара_1" hidden="1">{"'РП (2)'!$A$5:$S$150"}</definedName>
    <definedName name="волчара_2" hidden="1">{"'РП (2)'!$A$5:$S$150"}</definedName>
    <definedName name="волчара_3" hidden="1">{"'РП (2)'!$A$5:$S$150"}</definedName>
    <definedName name="волчара_4" hidden="1">{"'РП (2)'!$A$5:$S$150"}</definedName>
    <definedName name="волчара_5" hidden="1">{"'РП (2)'!$A$5:$S$150"}</definedName>
    <definedName name="восемь">#N/A</definedName>
    <definedName name="впвап">#N/A</definedName>
    <definedName name="впер">#REF!</definedName>
    <definedName name="впке">#REF!</definedName>
    <definedName name="впрпроро">#REF!</definedName>
    <definedName name="ВР1">#N/A</definedName>
    <definedName name="ВРО1">#N/A</definedName>
    <definedName name="ВРУ_цена">#N/A</definedName>
    <definedName name="вс" hidden="1">{#N/A,#N/A,FALSE,"Aging Summary";#N/A,#N/A,FALSE,"Ratio Analysis";#N/A,#N/A,FALSE,"Test 120 Day Accts";#N/A,#N/A,FALSE,"Tickmarks"}</definedName>
    <definedName name="вс_1" hidden="1">{#N/A,#N/A,FALSE,"Aging Summary";#N/A,#N/A,FALSE,"Ratio Analysis";#N/A,#N/A,FALSE,"Test 120 Day Accts";#N/A,#N/A,FALSE,"Tickmarks"}</definedName>
    <definedName name="вс_2" hidden="1">{#N/A,#N/A,FALSE,"Aging Summary";#N/A,#N/A,FALSE,"Ratio Analysis";#N/A,#N/A,FALSE,"Test 120 Day Accts";#N/A,#N/A,FALSE,"Tickmarks"}</definedName>
    <definedName name="вс_3" hidden="1">{#N/A,#N/A,FALSE,"Aging Summary";#N/A,#N/A,FALSE,"Ratio Analysis";#N/A,#N/A,FALSE,"Test 120 Day Accts";#N/A,#N/A,FALSE,"Tickmarks"}</definedName>
    <definedName name="вс_4" hidden="1">{#N/A,#N/A,FALSE,"Aging Summary";#N/A,#N/A,FALSE,"Ratio Analysis";#N/A,#N/A,FALSE,"Test 120 Day Accts";#N/A,#N/A,FALSE,"Tickmarks"}</definedName>
    <definedName name="вс_5" hidden="1">{#N/A,#N/A,FALSE,"Aging Summary";#N/A,#N/A,FALSE,"Ratio Analysis";#N/A,#N/A,FALSE,"Test 120 Day Accts";#N/A,#N/A,FALSE,"Tickmarks"}</definedName>
    <definedName name="всад">#N/A</definedName>
    <definedName name="все" hidden="1">{"'РП (2)'!$A$5:$S$150"}</definedName>
    <definedName name="все_1" hidden="1">{"'РП (2)'!$A$5:$S$150"}</definedName>
    <definedName name="все_2" hidden="1">{"'РП (2)'!$A$5:$S$150"}</definedName>
    <definedName name="все_3" hidden="1">{"'РП (2)'!$A$5:$S$150"}</definedName>
    <definedName name="все_4" hidden="1">{"'РП (2)'!$A$5:$S$150"}</definedName>
    <definedName name="все_5" hidden="1">{"'РП (2)'!$A$5:$S$150"}</definedName>
    <definedName name="Все_продукты">#REF!</definedName>
    <definedName name="ВСЕГО_ПОСТАВЛЕНО_С_НАЧАЛА_МЕСЯЦА">#REF!</definedName>
    <definedName name="вск_вн">#N/A</definedName>
    <definedName name="вск_ВСЕГО">#N/A</definedName>
    <definedName name="вспомог">#N/A</definedName>
    <definedName name="ВспомогательныеТаблицы.ГодКоличествоДней">#REF!</definedName>
    <definedName name="ВспомогательныеТаблицы.ТекущийГод">#REF!</definedName>
    <definedName name="второй">#REF!</definedName>
    <definedName name="вуув" hidden="1">{#N/A,#N/A,TRUE,"Лист1";#N/A,#N/A,TRUE,"Лист2";#N/A,#N/A,TRUE,"Лист3"}</definedName>
    <definedName name="вуув_1" hidden="1">{#N/A,#N/A,TRUE,"Лист1";#N/A,#N/A,TRUE,"Лист2";#N/A,#N/A,TRUE,"Лист3"}</definedName>
    <definedName name="вуув_2" hidden="1">{#N/A,#N/A,TRUE,"Лист1";#N/A,#N/A,TRUE,"Лист2";#N/A,#N/A,TRUE,"Лист3"}</definedName>
    <definedName name="вуув_3" hidden="1">{#N/A,#N/A,TRUE,"Лист1";#N/A,#N/A,TRUE,"Лист2";#N/A,#N/A,TRUE,"Лист3"}</definedName>
    <definedName name="вуув_4" hidden="1">{#N/A,#N/A,TRUE,"Лист1";#N/A,#N/A,TRUE,"Лист2";#N/A,#N/A,TRUE,"Лист3"}</definedName>
    <definedName name="вуув_5" hidden="1">{#N/A,#N/A,TRUE,"Лист1";#N/A,#N/A,TRUE,"Лист2";#N/A,#N/A,TRUE,"Лист3"}</definedName>
    <definedName name="вчяыцу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в">#N/A</definedName>
    <definedName name="Вып_н_2003">#REF!</definedName>
    <definedName name="вып_н_2004">#REF!</definedName>
    <definedName name="Вып_ОФ_с_пц">#REF!</definedName>
    <definedName name="Вып_оф_с_цпг">#REF!</definedName>
    <definedName name="Вып_с_новых_ОФ">#REF!</definedName>
    <definedName name="выр_3">#REF!</definedName>
    <definedName name="выр_4">#REF!</definedName>
    <definedName name="выр_жд_пс_апр">#REF!,#REF!,#REF!,#REF!</definedName>
    <definedName name="выр_жд_пс_июн">#REF!,#REF!,#REF!,#REF!</definedName>
    <definedName name="выр_жд_пс_май">#REF!,#REF!,#REF!,#REF!</definedName>
    <definedName name="Выручка_Молоко">#REF!,#REF!,#REF!,#REF!,#REF!,#REF!,#REF!,#REF!,#REF!,#REF!</definedName>
    <definedName name="Выручка_нетто_Молоко">#REF!,#REF!,#REF!,#REF!,#REF!,#REF!,#REF!,#REF!,#REF!,#REF!</definedName>
    <definedName name="Выручка_нетто_Сок">#REF!,#REF!,#REF!,#REF!,#REF!,#REF!,#REF!,#REF!,#REF!,#REF!</definedName>
    <definedName name="Выручка_Сок">#REF!,#REF!,#REF!,#REF!,#REF!,#REF!,#REF!,#REF!,#REF!,#REF!</definedName>
    <definedName name="выф" hidden="1">{"'РП (2)'!$A$5:$S$150"}</definedName>
    <definedName name="выф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_2" hidden="1">{"'РП (2)'!$A$5:$S$150"}</definedName>
    <definedName name="выф_3" hidden="1">{"'РП (2)'!$A$5:$S$150"}</definedName>
    <definedName name="выф_4" hidden="1">{"'РП (2)'!$A$5:$S$150"}</definedName>
    <definedName name="выф_5" hidden="1">{"'РП (2)'!$A$5:$S$150"}</definedName>
    <definedName name="выфвау">#REF!</definedName>
    <definedName name="ВыходКХП">0.6790118</definedName>
    <definedName name="вычет1">[106]C!#REF!</definedName>
    <definedName name="вычет2">[106]C!#REF!</definedName>
    <definedName name="г">#REF!</definedName>
    <definedName name="га" hidden="1">{"'РП (2)'!$A$5:$S$150"}</definedName>
    <definedName name="га_1" hidden="1">{"'РП (2)'!$A$5:$S$150"}</definedName>
    <definedName name="га_2" hidden="1">{"'РП (2)'!$A$5:$S$150"}</definedName>
    <definedName name="га_3" hidden="1">{"'РП (2)'!$A$5:$S$150"}</definedName>
    <definedName name="га_4" hidden="1">{"'РП (2)'!$A$5:$S$150"}</definedName>
    <definedName name="га_5" hidden="1">{"'РП (2)'!$A$5:$S$150"}</definedName>
    <definedName name="гав" hidden="1">{"'РП (2)'!$A$5:$S$150"}</definedName>
    <definedName name="гав_1" hidden="1">{"'РП (2)'!$A$5:$S$150"}</definedName>
    <definedName name="гав_2" hidden="1">{"'РП (2)'!$A$5:$S$150"}</definedName>
    <definedName name="гав_3" hidden="1">{"'РП (2)'!$A$5:$S$150"}</definedName>
    <definedName name="гав_4" hidden="1">{"'РП (2)'!$A$5:$S$150"}</definedName>
    <definedName name="гав_5" hidden="1">{"'РП (2)'!$A$5:$S$150"}</definedName>
    <definedName name="газ">#REF!</definedName>
    <definedName name="газ_кокс">#N/A</definedName>
    <definedName name="газ_тонн">#N/A</definedName>
    <definedName name="газ_цена">#N/A</definedName>
    <definedName name="Газстройдет" localSheetId="1">[125]!Возврат</definedName>
    <definedName name="Газстройдет" localSheetId="0">[125]!Возврат</definedName>
    <definedName name="Газстройдет">[125]!Возврат</definedName>
    <definedName name="ГБРУ">#N/A</definedName>
    <definedName name="ГБРУ_тонн">#N/A</definedName>
    <definedName name="ГБРУ_цена">#N/A</definedName>
    <definedName name="гг" hidden="1">{"'РП (2)'!$A$5:$S$150"}</definedName>
    <definedName name="гггг" hidden="1">{"'РП (2)'!$A$5:$S$150"}</definedName>
    <definedName name="гггг_1" hidden="1">{"'РП (2)'!$A$5:$S$150"}</definedName>
    <definedName name="гггг_2" hidden="1">{"'РП (2)'!$A$5:$S$150"}</definedName>
    <definedName name="гггг_3" hidden="1">{"'РП (2)'!$A$5:$S$150"}</definedName>
    <definedName name="гггг_4" hidden="1">{"'РП (2)'!$A$5:$S$150"}</definedName>
    <definedName name="гггг_5" hidden="1">{"'РП (2)'!$A$5:$S$150"}</definedName>
    <definedName name="гддд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линоз_шлак_тонн">#N/A</definedName>
    <definedName name="глинозем._шлак">#N/A</definedName>
    <definedName name="го" hidden="1">{"'РП (2)'!$A$5:$S$150"}</definedName>
    <definedName name="го_1" hidden="1">{"'РП (2)'!$A$5:$S$150"}</definedName>
    <definedName name="го_2" hidden="1">{"'РП (2)'!$A$5:$S$150"}</definedName>
    <definedName name="го_3" hidden="1">{"'РП (2)'!$A$5:$S$150"}</definedName>
    <definedName name="го_4" hidden="1">{"'РП (2)'!$A$5:$S$150"}</definedName>
    <definedName name="го_5" hidden="1">{"'РП (2)'!$A$5:$S$150"}</definedName>
    <definedName name="год">'[126]НАЛ.97г.пр.Нат.'!$BF$1:$BP$69</definedName>
    <definedName name="ГодНачала">YEAR([127]Информация!$U$31)</definedName>
    <definedName name="Годовой_индекс_2000">#REF!</definedName>
    <definedName name="голубаялуна">[128]Номенклатура!$D:$D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ик">#REF!</definedName>
    <definedName name="грприрцфв00ав98" hidden="1">{#N/A,#N/A,TRUE,"Лист1";#N/A,#N/A,TRUE,"Лист2";#N/A,#N/A,TRUE,"Лист3"}</definedName>
    <definedName name="грприрцфв00ав98_1" hidden="1">{#N/A,#N/A,TRUE,"Лист1";#N/A,#N/A,TRUE,"Лист2";#N/A,#N/A,TRUE,"Лист3"}</definedName>
    <definedName name="грприрцфв00ав98_2" hidden="1">{#N/A,#N/A,TRUE,"Лист1";#N/A,#N/A,TRUE,"Лист2";#N/A,#N/A,TRUE,"Лист3"}</definedName>
    <definedName name="грприрцфв00ав98_3" hidden="1">{#N/A,#N/A,TRUE,"Лист1";#N/A,#N/A,TRUE,"Лист2";#N/A,#N/A,TRUE,"Лист3"}</definedName>
    <definedName name="грприрцфв00ав98_4" hidden="1">{#N/A,#N/A,TRUE,"Лист1";#N/A,#N/A,TRUE,"Лист2";#N/A,#N/A,TRUE,"Лист3"}</definedName>
    <definedName name="грприрцфв00ав98_5" hidden="1">{#N/A,#N/A,TRUE,"Лист1";#N/A,#N/A,TRUE,"Лист2";#N/A,#N/A,TRUE,"Лист3"}</definedName>
    <definedName name="Грузия">'[129]Группы сервисов'!$G$3:$G$17</definedName>
    <definedName name="Грузооб_2003">#REF!</definedName>
    <definedName name="грузопер_ПЖТ">#N/A</definedName>
    <definedName name="группа">[130]Служебный!$A$2:$A$5</definedName>
    <definedName name="группировка">#N/A</definedName>
    <definedName name="Группы">OFFSET([129]Справочники!#REF!,MATCH([129]БП_Теласи_2021!$H:$H,[129]Справочники!$E:$E,0)-1,1,COUNTIF([129]Справочники!$E:$E,[129]БП_Теласи_2021!$H:$H),1)</definedName>
    <definedName name="грфинцкавг98Х" hidden="1">{#N/A,#N/A,TRUE,"Лист1";#N/A,#N/A,TRUE,"Лист2";#N/A,#N/A,TRUE,"Лист3"}</definedName>
    <definedName name="грфинцкавг98Х_1" hidden="1">{#N/A,#N/A,TRUE,"Лист1";#N/A,#N/A,TRUE,"Лист2";#N/A,#N/A,TRUE,"Лист3"}</definedName>
    <definedName name="грфинцкавг98Х_2" hidden="1">{#N/A,#N/A,TRUE,"Лист1";#N/A,#N/A,TRUE,"Лист2";#N/A,#N/A,TRUE,"Лист3"}</definedName>
    <definedName name="грфинцкавг98Х_3" hidden="1">{#N/A,#N/A,TRUE,"Лист1";#N/A,#N/A,TRUE,"Лист2";#N/A,#N/A,TRUE,"Лист3"}</definedName>
    <definedName name="грфинцкавг98Х_4" hidden="1">{#N/A,#N/A,TRUE,"Лист1";#N/A,#N/A,TRUE,"Лист2";#N/A,#N/A,TRUE,"Лист3"}</definedName>
    <definedName name="грфинцкавг98Х_5" hidden="1">{#N/A,#N/A,TRUE,"Лист1";#N/A,#N/A,TRUE,"Лист2";#N/A,#N/A,TRUE,"Лист3"}</definedName>
    <definedName name="ГСС">#REF!</definedName>
    <definedName name="ГФГ">#N/A</definedName>
    <definedName name="гшщжзшщ">#REF!</definedName>
    <definedName name="гывздфт">#REF!</definedName>
    <definedName name="Д">#N/A</definedName>
    <definedName name="д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а" hidden="1">{"'РП (2)'!$A$5:$S$150"}</definedName>
    <definedName name="да_1" hidden="1">{"'РП (2)'!$A$5:$S$150"}</definedName>
    <definedName name="да_2" hidden="1">{"'РП (2)'!$A$5:$S$150"}</definedName>
    <definedName name="да_3" hidden="1">{"'РП (2)'!$A$5:$S$150"}</definedName>
    <definedName name="да_4" hidden="1">{"'РП (2)'!$A$5:$S$150"}</definedName>
    <definedName name="да_5" hidden="1">{"'РП (2)'!$A$5:$S$150"}</definedName>
    <definedName name="да1">#N/A</definedName>
    <definedName name="да2">#N/A</definedName>
    <definedName name="да3">#N/A</definedName>
    <definedName name="Данные">#REF!</definedName>
    <definedName name="дар">#N/A</definedName>
    <definedName name="дар1">#N/A</definedName>
    <definedName name="дат">#N/A</definedName>
    <definedName name="дата">[131]settings!$B$7</definedName>
    <definedName name="дата_1">#N/A</definedName>
    <definedName name="дата_11">#N/A</definedName>
    <definedName name="дата_111">#N/A</definedName>
    <definedName name="дата_2">#N/A</definedName>
    <definedName name="дата_2_2">#N/A</definedName>
    <definedName name="дата_2_2_">#N/A</definedName>
    <definedName name="дата_3">#N/A</definedName>
    <definedName name="дата_4">#N/A</definedName>
    <definedName name="дата_5">#N/A</definedName>
    <definedName name="дата_г">#N/A</definedName>
    <definedName name="дата_гг">#N/A</definedName>
    <definedName name="дата_м">#N/A</definedName>
    <definedName name="дата_с">#N/A</definedName>
    <definedName name="дата_с_2">#N/A</definedName>
    <definedName name="дата_спрг">#N/A</definedName>
    <definedName name="дата_сс">#N/A</definedName>
    <definedName name="дата_фев">#N/A</definedName>
    <definedName name="дата_янв">#N/A</definedName>
    <definedName name="дата_январь">#N/A</definedName>
    <definedName name="дата01">#N/A</definedName>
    <definedName name="дата02">#N/A</definedName>
    <definedName name="дата03">#N/A</definedName>
    <definedName name="дата04">#N/A</definedName>
    <definedName name="дата05">#N/A</definedName>
    <definedName name="дата06">#N/A</definedName>
    <definedName name="дата07">#N/A</definedName>
    <definedName name="дата08">#N/A</definedName>
    <definedName name="дата09">#N/A</definedName>
    <definedName name="дата1">#N/A</definedName>
    <definedName name="дата10">#N/A</definedName>
    <definedName name="дата11">#N/A</definedName>
    <definedName name="дата12">#N/A</definedName>
    <definedName name="дата13">#N/A</definedName>
    <definedName name="дата14">#N/A</definedName>
    <definedName name="дата15">#N/A</definedName>
    <definedName name="дата16">#N/A</definedName>
    <definedName name="дата17">#N/A</definedName>
    <definedName name="дата18">#N/A</definedName>
    <definedName name="дата19">#N/A</definedName>
    <definedName name="дата2">#N/A</definedName>
    <definedName name="дата20">#N/A</definedName>
    <definedName name="дата21">#N/A</definedName>
    <definedName name="дата22">#N/A</definedName>
    <definedName name="дата3">#N/A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б1">#REF!</definedName>
    <definedName name="дббщ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в">#N/A</definedName>
    <definedName name="два">#N/A</definedName>
    <definedName name="двен">#N/A</definedName>
    <definedName name="движение">#REF!</definedName>
    <definedName name="дд">#REF!</definedName>
    <definedName name="ддд" hidden="1">{"'РП (2)'!$A$5:$S$150"}</definedName>
    <definedName name="ддд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_2" hidden="1">{"'РП (2)'!$A$5:$S$150"}</definedName>
    <definedName name="ддд_3" hidden="1">{"'РП (2)'!$A$5:$S$150"}</definedName>
    <definedName name="ддд_4" hidden="1">{"'РП (2)'!$A$5:$S$150"}</definedName>
    <definedName name="ддд_5" hidden="1">{"'РП (2)'!$A$5:$S$150"}</definedName>
    <definedName name="дддд" hidden="1">{"'РП (2)'!$A$5:$S$150"}</definedName>
    <definedName name="дддд_1" hidden="1">{"'РП (2)'!$A$5:$S$150"}</definedName>
    <definedName name="дддд_2" hidden="1">{"'РП (2)'!$A$5:$S$150"}</definedName>
    <definedName name="дддд_3" hidden="1">{"'РП (2)'!$A$5:$S$150"}</definedName>
    <definedName name="дддд_4" hidden="1">{"'РП (2)'!$A$5:$S$150"}</definedName>
    <definedName name="дддд_5" hidden="1">{"'РП (2)'!$A$5:$S$150"}</definedName>
    <definedName name="ддддд" hidden="1">{"'РП (2)'!$A$5:$S$150"}</definedName>
    <definedName name="ддддд_1" hidden="1">{"'РП (2)'!$A$5:$S$150"}</definedName>
    <definedName name="ддддд_2" hidden="1">{"'РП (2)'!$A$5:$S$150"}</definedName>
    <definedName name="ддддд_3" hidden="1">{"'РП (2)'!$A$5:$S$150"}</definedName>
    <definedName name="ддддд_4" hidden="1">{"'РП (2)'!$A$5:$S$150"}</definedName>
    <definedName name="ддддд_5" hidden="1">{"'РП (2)'!$A$5:$S$150"}</definedName>
    <definedName name="ддддддддд" hidden="1">{"Valuation_Common",#N/A,FALSE,"Valuation"}</definedName>
    <definedName name="ддддддддд_1" hidden="1">{"Valuation_Common",#N/A,FALSE,"Valuation"}</definedName>
    <definedName name="ддддддддд_2" hidden="1">{"Valuation_Common",#N/A,FALSE,"Valuation"}</definedName>
    <definedName name="ддддддддд_3" hidden="1">{"Valuation_Common",#N/A,FALSE,"Valuation"}</definedName>
    <definedName name="ддддддддд_4" hidden="1">{"Valuation_Common",#N/A,FALSE,"Valuation"}</definedName>
    <definedName name="ддддддддд_5" hidden="1">{"Valuation_Common",#N/A,FALSE,"Valuation"}</definedName>
    <definedName name="ДДС">#N/A</definedName>
    <definedName name="ДДС1">#REF!</definedName>
    <definedName name="ДДС2">#REF!</definedName>
    <definedName name="ДДСа4">#REF!</definedName>
    <definedName name="ДДСббббббббб">#REF!</definedName>
    <definedName name="д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а">#N/A</definedName>
    <definedName name="деб.">#REF!</definedName>
    <definedName name="ДЕБИТ_кон">#N/A</definedName>
    <definedName name="ДЕБИТ_нач">#N/A</definedName>
    <definedName name="Дебиторы">[106]C!#REF!</definedName>
    <definedName name="девять">#N/A</definedName>
    <definedName name="декабрь">'[119]Ф-4'!#REF!</definedName>
    <definedName name="деньги">#REF!</definedName>
    <definedName name="дес">#N/A</definedName>
    <definedName name="Дефицит">[106]C!#REF!</definedName>
    <definedName name="Дефл_ц_пред_год">#REF!</definedName>
    <definedName name="Дефлятор_годовой">#REF!</definedName>
    <definedName name="Дефлятор_цепной">#REF!</definedName>
    <definedName name="деятельность">#REF!</definedName>
    <definedName name="ди" hidden="1">{"'РП (2)'!$A$5:$S$150"}</definedName>
    <definedName name="ди_1" hidden="1">{"'РП (2)'!$A$5:$S$150"}</definedName>
    <definedName name="ди_2" hidden="1">{"'РП (2)'!$A$5:$S$150"}</definedName>
    <definedName name="ди_3" hidden="1">{"'РП (2)'!$A$5:$S$150"}</definedName>
    <definedName name="ди_4" hidden="1">{"'РП (2)'!$A$5:$S$150"}</definedName>
    <definedName name="ди_5" hidden="1">{"'РП (2)'!$A$5:$S$150"}</definedName>
    <definedName name="Диапазон3">#REF!</definedName>
    <definedName name="дивиденды">[109]Budget!#REF!</definedName>
    <definedName name="динели" hidden="1">{"'РП (2)'!$A$5:$S$150"}</definedName>
    <definedName name="динели_1" hidden="1">{"'РП (2)'!$A$5:$S$150"}</definedName>
    <definedName name="динели_2" hidden="1">{"'РП (2)'!$A$5:$S$150"}</definedName>
    <definedName name="динели_3" hidden="1">{"'РП (2)'!$A$5:$S$150"}</definedName>
    <definedName name="динели_4" hidden="1">{"'РП (2)'!$A$5:$S$150"}</definedName>
    <definedName name="динели_5" hidden="1">{"'РП (2)'!$A$5:$S$150"}</definedName>
    <definedName name="дл">#REF!</definedName>
    <definedName name="дло" hidden="1">{"'РП (2)'!$A$5:$S$150"}</definedName>
    <definedName name="дло_1" hidden="1">{"'РП (2)'!$A$5:$S$150"}</definedName>
    <definedName name="дло_2" hidden="1">{"'РП (2)'!$A$5:$S$150"}</definedName>
    <definedName name="дло_3" hidden="1">{"'РП (2)'!$A$5:$S$150"}</definedName>
    <definedName name="дло_4" hidden="1">{"'РП (2)'!$A$5:$S$150"}</definedName>
    <definedName name="дло_5" hidden="1">{"'РП (2)'!$A$5:$S$150"}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шсмидш" hidden="1">{"'РП (2)'!$A$5:$S$150"}</definedName>
    <definedName name="длошсмидш_1" hidden="1">{"'РП (2)'!$A$5:$S$150"}</definedName>
    <definedName name="длошсмидш_2" hidden="1">{"'РП (2)'!$A$5:$S$150"}</definedName>
    <definedName name="длошсмидш_3" hidden="1">{"'РП (2)'!$A$5:$S$150"}</definedName>
    <definedName name="длошсмидш_4" hidden="1">{"'РП (2)'!$A$5:$S$150"}</definedName>
    <definedName name="длошсмидш_5" hidden="1">{"'РП (2)'!$A$5:$S$150"}</definedName>
    <definedName name="длрио">#REF!</definedName>
    <definedName name="длэз" hidden="1">{"'РП (2)'!$A$5:$S$150"}</definedName>
    <definedName name="длэз_1" hidden="1">{"'РП (2)'!$A$5:$S$150"}</definedName>
    <definedName name="длэз_2" hidden="1">{"'РП (2)'!$A$5:$S$150"}</definedName>
    <definedName name="длэз_3" hidden="1">{"'РП (2)'!$A$5:$S$150"}</definedName>
    <definedName name="длэз_4" hidden="1">{"'РП (2)'!$A$5:$S$150"}</definedName>
    <definedName name="длэз_5" hidden="1">{"'РП (2)'!$A$5:$S$150"}</definedName>
    <definedName name="Дней_в_месяце">#REF!</definedName>
    <definedName name="дни">#N/A</definedName>
    <definedName name="дню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о" hidden="1">#REF!</definedName>
    <definedName name="доб">#REF!</definedName>
    <definedName name="Доб.кв." hidden="1">'[132]Добыча-факт'!$J$90:$L$90</definedName>
    <definedName name="добыча">#N/A</definedName>
    <definedName name="дое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ол">#N/A</definedName>
    <definedName name="дол_Россия">#REF!</definedName>
    <definedName name="долг">#REF!</definedName>
    <definedName name="Должности">#REF!</definedName>
    <definedName name="доллар">#REF!</definedName>
    <definedName name="доллар_единный">28.5</definedName>
    <definedName name="Доллар_Единый">33.7</definedName>
    <definedName name="долом_тонн">#N/A</definedName>
    <definedName name="доломит">#N/A</definedName>
    <definedName name="доля_продукции_Б_сут">'[133] накладные расходы'!#REF!</definedName>
    <definedName name="доля_соков">'[133] накладные расходы'!#REF!</definedName>
    <definedName name="дон" hidden="1">{"'РП (2)'!$A$5:$S$150"}</definedName>
    <definedName name="дон_1" hidden="1">{"'РП (2)'!$A$5:$S$150"}</definedName>
    <definedName name="дон_2" hidden="1">{"'РП (2)'!$A$5:$S$150"}</definedName>
    <definedName name="дон_3" hidden="1">{"'РП (2)'!$A$5:$S$150"}</definedName>
    <definedName name="дон_4" hidden="1">{"'РП (2)'!$A$5:$S$150"}</definedName>
    <definedName name="дон_5" hidden="1">{"'РП (2)'!$A$5:$S$150"}</definedName>
    <definedName name="допустимаяпогрешность">#REF!</definedName>
    <definedName name="дор" hidden="1">'[134]pasiva-skutečnost'!$A$35:$A$48</definedName>
    <definedName name="ДохДолУч1">#N/A</definedName>
    <definedName name="доход">#REF!</definedName>
    <definedName name="Доход_1">#REF!</definedName>
    <definedName name="доход_КОП03">#N/A</definedName>
    <definedName name="доход_КОП04">#N/A</definedName>
    <definedName name="доход_Леневка03">#N/A</definedName>
    <definedName name="доход_Леневка04">#N/A</definedName>
    <definedName name="доход_МВЦ03">#N/A</definedName>
    <definedName name="доход_МВЦ04">#N/A</definedName>
    <definedName name="доход_Никомед03">#N/A</definedName>
    <definedName name="доход_Никомед04">#N/A</definedName>
    <definedName name="доход_Охот03">#N/A</definedName>
    <definedName name="доход_Охот04">#N/A</definedName>
    <definedName name="доход_РЭУ03">#N/A</definedName>
    <definedName name="доход_РЭУ04">#N/A</definedName>
    <definedName name="доход_УДУ03">#N/A</definedName>
    <definedName name="доход_УДУ04">#N/A</definedName>
    <definedName name="доход_Уралец03">#N/A</definedName>
    <definedName name="доход_Уралец04">#N/A</definedName>
    <definedName name="доход_ЦКиИ03">#N/A</definedName>
    <definedName name="доход_ЦКиИ04">#N/A</definedName>
    <definedName name="ДохПрРеал1">#N/A</definedName>
    <definedName name="дочки">#N/A</definedName>
    <definedName name="ДПбазВН">#REF!</definedName>
    <definedName name="ДПбазНН">#REF!</definedName>
    <definedName name="ДПбазСНI">#REF!</definedName>
    <definedName name="ДПбазСНII">#REF!</definedName>
    <definedName name="ДПрегВН">#REF!</definedName>
    <definedName name="ДПрегНН">#REF!</definedName>
    <definedName name="ДПрегСНI">#REF!</definedName>
    <definedName name="ДПрегСНII">#REF!</definedName>
    <definedName name="дрлж" hidden="1">{"'РП (2)'!$A$5:$S$150"}</definedName>
    <definedName name="дрлж_1" hidden="1">{"'РП (2)'!$A$5:$S$150"}</definedName>
    <definedName name="дрлж_2" hidden="1">{"'РП (2)'!$A$5:$S$150"}</definedName>
    <definedName name="дрлж_3" hidden="1">{"'РП (2)'!$A$5:$S$150"}</definedName>
    <definedName name="дрлж_4" hidden="1">{"'РП (2)'!$A$5:$S$150"}</definedName>
    <definedName name="дрлж_5" hidden="1">{"'РП (2)'!$A$5:$S$150"}</definedName>
    <definedName name="ДС">#REF!</definedName>
    <definedName name="ДУ">#REF!</definedName>
    <definedName name="дун.спек_т">#N/A</definedName>
    <definedName name="дунит">#N/A</definedName>
    <definedName name="дунит_об._тонн">#N/A</definedName>
    <definedName name="дунит_обож.">#N/A</definedName>
    <definedName name="дураки" hidden="1">{"'РП (2)'!$A$5:$S$150"}</definedName>
    <definedName name="дураки_1" hidden="1">{"'РП (2)'!$A$5:$S$150"}</definedName>
    <definedName name="дураки_2" hidden="1">{"'РП (2)'!$A$5:$S$150"}</definedName>
    <definedName name="дураки_3" hidden="1">{"'РП (2)'!$A$5:$S$150"}</definedName>
    <definedName name="дураки_4" hidden="1">{"'РП (2)'!$A$5:$S$150"}</definedName>
    <definedName name="дураки_5" hidden="1">{"'РП (2)'!$A$5:$S$150"}</definedName>
    <definedName name="дурк" hidden="1">{"'РП (2)'!$A$5:$S$150"}</definedName>
    <definedName name="дурк_1" hidden="1">{"'РП (2)'!$A$5:$S$150"}</definedName>
    <definedName name="дурк_2" hidden="1">{"'РП (2)'!$A$5:$S$150"}</definedName>
    <definedName name="дурк_3" hidden="1">{"'РП (2)'!$A$5:$S$150"}</definedName>
    <definedName name="дурк_4" hidden="1">{"'РП (2)'!$A$5:$S$150"}</definedName>
    <definedName name="дурк_5" hidden="1">{"'РП (2)'!$A$5:$S$150"}</definedName>
    <definedName name="дурни" hidden="1">{"'РП (2)'!$A$5:$S$150"}</definedName>
    <definedName name="дурни_1" hidden="1">{"'РП (2)'!$A$5:$S$150"}</definedName>
    <definedName name="дурни_2" hidden="1">{"'РП (2)'!$A$5:$S$150"}</definedName>
    <definedName name="дурни_3" hidden="1">{"'РП (2)'!$A$5:$S$150"}</definedName>
    <definedName name="дурни_4" hidden="1">{"'РП (2)'!$A$5:$S$150"}</definedName>
    <definedName name="дурни_5" hidden="1">{"'РП (2)'!$A$5:$S$150"}</definedName>
    <definedName name="дэээээ" hidden="1">{"'РП (2)'!$A$5:$S$150"}</definedName>
    <definedName name="дэээээ_1" hidden="1">{"'РП (2)'!$A$5:$S$150"}</definedName>
    <definedName name="дэээээ_2" hidden="1">{"'РП (2)'!$A$5:$S$150"}</definedName>
    <definedName name="дэээээ_3" hidden="1">{"'РП (2)'!$A$5:$S$150"}</definedName>
    <definedName name="дэээээ_4" hidden="1">{"'РП (2)'!$A$5:$S$150"}</definedName>
    <definedName name="дэээээ_5" hidden="1">{"'РП (2)'!$A$5:$S$150"}</definedName>
    <definedName name="е">#REF!</definedName>
    <definedName name="е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12" hidden="1">{"konoplin - Личное представление",#N/A,TRUE,"ФинПлан_1кв";"konoplin - Личное представление",#N/A,TRUE,"ФинПлан_2кв"}</definedName>
    <definedName name="Е12_1" hidden="1">{"konoplin - Личное представление",#N/A,TRUE,"ФинПлан_1кв";"konoplin - Личное представление",#N/A,TRUE,"ФинПлан_2кв"}</definedName>
    <definedName name="Е12_2" hidden="1">{"konoplin - Личное представление",#N/A,TRUE,"ФинПлан_1кв";"konoplin - Личное представление",#N/A,TRUE,"ФинПлан_2кв"}</definedName>
    <definedName name="Е12_3" hidden="1">{"konoplin - Личное представление",#N/A,TRUE,"ФинПлан_1кв";"konoplin - Личное представление",#N/A,TRUE,"ФинПлан_2кв"}</definedName>
    <definedName name="Е12_4" hidden="1">{"konoplin - Личное представление",#N/A,TRUE,"ФинПлан_1кв";"konoplin - Личное представление",#N/A,TRUE,"ФинПлан_2кв"}</definedName>
    <definedName name="Е12_5" hidden="1">{"konoplin - Личное представление",#N/A,TRUE,"ФинПлан_1кв";"konoplin - Личное представление",#N/A,TRUE,"ФинПлан_2кв"}</definedName>
    <definedName name="Ебида" hidden="1">#REF!</definedName>
    <definedName name="евро">#N/A</definedName>
    <definedName name="евшие" hidden="1">{"'РП (2)'!$A$5:$S$150"}</definedName>
    <definedName name="евшие_1" hidden="1">{"'РП (2)'!$A$5:$S$150"}</definedName>
    <definedName name="евшие_2" hidden="1">{"'РП (2)'!$A$5:$S$150"}</definedName>
    <definedName name="евшие_3" hidden="1">{"'РП (2)'!$A$5:$S$150"}</definedName>
    <definedName name="евшие_4" hidden="1">{"'РП (2)'!$A$5:$S$150"}</definedName>
    <definedName name="евшие_5" hidden="1">{"'РП (2)'!$A$5:$S$150"}</definedName>
    <definedName name="ед_изм">#N/A</definedName>
    <definedName name="Ед1.">#N/A</definedName>
    <definedName name="ее" hidden="1">{"'РП (2)'!$A$5:$S$150"}</definedName>
    <definedName name="ее_1" hidden="1">{"'РП (2)'!$A$5:$S$150"}</definedName>
    <definedName name="ее_2" hidden="1">{"'РП (2)'!$A$5:$S$150"}</definedName>
    <definedName name="ее_3" hidden="1">{"'РП (2)'!$A$5:$S$150"}</definedName>
    <definedName name="ее_4" hidden="1">{"'РП (2)'!$A$5:$S$150"}</definedName>
    <definedName name="ее_5" hidden="1">{"'РП (2)'!$A$5:$S$150"}</definedName>
    <definedName name="ее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ееееее">#REF!</definedName>
    <definedName name="ек" hidden="1">{"'РП (2)'!$A$5:$S$150"}</definedName>
    <definedName name="ек_1" hidden="1">{"'РП (2)'!$A$5:$S$150"}</definedName>
    <definedName name="ек_2" hidden="1">{"'РП (2)'!$A$5:$S$150"}</definedName>
    <definedName name="ек_3" hidden="1">{"'РП (2)'!$A$5:$S$150"}</definedName>
    <definedName name="ек_4" hidden="1">{"'РП (2)'!$A$5:$S$150"}</definedName>
    <definedName name="ек_5" hidden="1">{"'РП (2)'!$A$5:$S$150"}</definedName>
    <definedName name="екапапппппп">#REF!</definedName>
    <definedName name="еккекекеепкекекекекекееее">#REF!</definedName>
    <definedName name="екн" hidden="1">{"'РП (2)'!$A$5:$S$150"}</definedName>
    <definedName name="екн_1" hidden="1">{"'РП (2)'!$A$5:$S$150"}</definedName>
    <definedName name="екн_2" hidden="1">{"'РП (2)'!$A$5:$S$150"}</definedName>
    <definedName name="екн_3" hidden="1">{"'РП (2)'!$A$5:$S$150"}</definedName>
    <definedName name="екн_4" hidden="1">{"'РП (2)'!$A$5:$S$150"}</definedName>
    <definedName name="екн_5" hidden="1">{"'РП (2)'!$A$5:$S$150"}</definedName>
    <definedName name="екунке" hidden="1">#REF!</definedName>
    <definedName name="ен" hidden="1">#REF!</definedName>
    <definedName name="енгенг">#REF!</definedName>
    <definedName name="ес" hidden="1">{"'РП (2)'!$A$5:$S$150"}</definedName>
    <definedName name="ес_1" hidden="1">{"'РП (2)'!$A$5:$S$150"}</definedName>
    <definedName name="ес_2" hidden="1">{"'РП (2)'!$A$5:$S$150"}</definedName>
    <definedName name="ес_3" hidden="1">{"'РП (2)'!$A$5:$S$150"}</definedName>
    <definedName name="ес_4" hidden="1">{"'РП (2)'!$A$5:$S$150"}</definedName>
    <definedName name="ес_5" hidden="1">{"'РП (2)'!$A$5:$S$150"}</definedName>
    <definedName name="ещехуже" hidden="1">{"'РП (2)'!$A$5:$S$150"}</definedName>
    <definedName name="ещехуже_1" hidden="1">{"'РП (2)'!$A$5:$S$150"}</definedName>
    <definedName name="ещехуже_2" hidden="1">{"'РП (2)'!$A$5:$S$150"}</definedName>
    <definedName name="ещехуже_3" hidden="1">{"'РП (2)'!$A$5:$S$150"}</definedName>
    <definedName name="ещехуже_4" hidden="1">{"'РП (2)'!$A$5:$S$150"}</definedName>
    <definedName name="ещехуже_5" hidden="1">{"'РП (2)'!$A$5:$S$150"}</definedName>
    <definedName name="ж" hidden="1">{"'РП (2)'!$A$5:$S$150"}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д" hidden="1">{"'РП (2)'!$A$5:$S$150"}</definedName>
    <definedName name="жд_1" hidden="1">{"'РП (2)'!$A$5:$S$150"}</definedName>
    <definedName name="жд_2" hidden="1">{"'РП (2)'!$A$5:$S$150"}</definedName>
    <definedName name="жд_3" hidden="1">{"'РП (2)'!$A$5:$S$150"}</definedName>
    <definedName name="жд_4" hidden="1">{"'РП (2)'!$A$5:$S$150"}</definedName>
    <definedName name="жд_5" hidden="1">{"'РП (2)'!$A$5:$S$150"}</definedName>
    <definedName name="ждт">[135]Номенклатура!$L:$L</definedName>
    <definedName name="жеьт">#REF!</definedName>
    <definedName name="жж">#REF!</definedName>
    <definedName name="жж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hidden="1">{"'РП (2)'!$A$5:$S$150"}</definedName>
    <definedName name="жжж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_2" hidden="1">{"'РП (2)'!$A$5:$S$150"}</definedName>
    <definedName name="жжж_3" hidden="1">{"'РП (2)'!$A$5:$S$150"}</definedName>
    <definedName name="жжж_4" hidden="1">{"'РП (2)'!$A$5:$S$150"}</definedName>
    <definedName name="жжж_5" hidden="1">{"'РП (2)'!$A$5:$S$150"}</definedName>
    <definedName name="жжжж" hidden="1">{"'РП (2)'!$A$5:$S$150"}</definedName>
    <definedName name="жжжж_1" hidden="1">{"'РП (2)'!$A$5:$S$150"}</definedName>
    <definedName name="жжжж_2" hidden="1">{"'РП (2)'!$A$5:$S$150"}</definedName>
    <definedName name="жжжж_3" hidden="1">{"'РП (2)'!$A$5:$S$150"}</definedName>
    <definedName name="жжжж_4" hidden="1">{"'РП (2)'!$A$5:$S$150"}</definedName>
    <definedName name="жжжж_5" hidden="1">{"'РП (2)'!$A$5:$S$150"}</definedName>
    <definedName name="жжжжж" hidden="1">{"'РП (2)'!$A$5:$S$150"}</definedName>
    <definedName name="жжжжж_1" hidden="1">{"'РП (2)'!$A$5:$S$150"}</definedName>
    <definedName name="жжжжж_2" hidden="1">{"'РП (2)'!$A$5:$S$150"}</definedName>
    <definedName name="жжжжж_3" hidden="1">{"'РП (2)'!$A$5:$S$150"}</definedName>
    <definedName name="жжжжж_4" hidden="1">{"'РП (2)'!$A$5:$S$150"}</definedName>
    <definedName name="жжжжж_5" hidden="1">{"'РП (2)'!$A$5:$S$150"}</definedName>
    <definedName name="жжжжжжжж" hidden="1">{"'РП (2)'!$A$5:$S$150"}</definedName>
    <definedName name="жжжжжжжж_1" hidden="1">{"'РП (2)'!$A$5:$S$150"}</definedName>
    <definedName name="жжжжжжжж_2" hidden="1">{"'РП (2)'!$A$5:$S$150"}</definedName>
    <definedName name="жжжжжжжж_3" hidden="1">{"'РП (2)'!$A$5:$S$150"}</definedName>
    <definedName name="жжжжжжжж_4" hidden="1">{"'РП (2)'!$A$5:$S$150"}</definedName>
    <definedName name="жжжжжжжж_5" hidden="1">{"'РП (2)'!$A$5:$S$150"}</definedName>
    <definedName name="жжжжз" hidden="1">{"'РП (2)'!$A$5:$S$150"}</definedName>
    <definedName name="жжжжз_1" hidden="1">{"'РП (2)'!$A$5:$S$150"}</definedName>
    <definedName name="жжжжз_2" hidden="1">{"'РП (2)'!$A$5:$S$150"}</definedName>
    <definedName name="жжжжз_3" hidden="1">{"'РП (2)'!$A$5:$S$150"}</definedName>
    <definedName name="жжжжз_4" hidden="1">{"'РП (2)'!$A$5:$S$150"}</definedName>
    <definedName name="жжжжз_5" hidden="1">{"'РП (2)'!$A$5:$S$150"}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эзщшгн" hidden="1">{"'РП (2)'!$A$5:$S$150"}</definedName>
    <definedName name="жэзщшгн_1" hidden="1">{"'РП (2)'!$A$5:$S$150"}</definedName>
    <definedName name="жэзщшгн_2" hidden="1">{"'РП (2)'!$A$5:$S$150"}</definedName>
    <definedName name="жэзщшгн_3" hidden="1">{"'РП (2)'!$A$5:$S$150"}</definedName>
    <definedName name="жэзщшгн_4" hidden="1">{"'РП (2)'!$A$5:$S$150"}</definedName>
    <definedName name="жэзщшгн_5" hidden="1">{"'РП (2)'!$A$5:$S$150"}</definedName>
    <definedName name="з">#REF!</definedName>
    <definedName name="зав_себ_7">#REF!</definedName>
    <definedName name="Заем">#REF!</definedName>
    <definedName name="закq">'[136]выручка-закупка Q'!$F:$F</definedName>
    <definedName name="Закр_обл" localSheetId="1">[137]!Закр_обл</definedName>
    <definedName name="Закр_обл" localSheetId="0">[137]!Закр_обл</definedName>
    <definedName name="Закр_обл">[137]!Закр_обл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рос1">#REF!</definedName>
    <definedName name="запчасти">#N/A</definedName>
    <definedName name="зарплата">#N/A</definedName>
    <definedName name="з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т_7">#REF!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дздздзд" hidden="1">{"'РП (2)'!$A$5:$S$150"}</definedName>
    <definedName name="здздздзд_1" hidden="1">{"'РП (2)'!$A$5:$S$150"}</definedName>
    <definedName name="здздздзд_2" hidden="1">{"'РП (2)'!$A$5:$S$150"}</definedName>
    <definedName name="здздздзд_3" hidden="1">{"'РП (2)'!$A$5:$S$150"}</definedName>
    <definedName name="здздздзд_4" hidden="1">{"'РП (2)'!$A$5:$S$150"}</definedName>
    <definedName name="здздздзд_5" hidden="1">{"'РП (2)'!$A$5:$S$150"}</definedName>
    <definedName name="земельный_налог">#N/A</definedName>
    <definedName name="ззз" hidden="1">{"'РП (2)'!$A$5:$S$150"}</definedName>
    <definedName name="ззз_1" hidden="1">{"'РП (2)'!$A$5:$S$150"}</definedName>
    <definedName name="ззз_2" hidden="1">{"'РП (2)'!$A$5:$S$150"}</definedName>
    <definedName name="ззз_3" hidden="1">{"'РП (2)'!$A$5:$S$150"}</definedName>
    <definedName name="ззз_4" hidden="1">{"'РП (2)'!$A$5:$S$150"}</definedName>
    <definedName name="ззз_5" hidden="1">{"'РП (2)'!$A$5:$S$150"}</definedName>
    <definedName name="ззззш" hidden="1">{"'РП (2)'!$A$5:$S$150"}</definedName>
    <definedName name="ззззш_1" hidden="1">{"'РП (2)'!$A$5:$S$150"}</definedName>
    <definedName name="ззззш_2" hidden="1">{"'РП (2)'!$A$5:$S$150"}</definedName>
    <definedName name="ззззш_3" hidden="1">{"'РП (2)'!$A$5:$S$150"}</definedName>
    <definedName name="ззззш_4" hidden="1">{"'РП (2)'!$A$5:$S$150"}</definedName>
    <definedName name="ззззш_5" hidden="1">{"'РП (2)'!$A$5:$S$150"}</definedName>
    <definedName name="ззщзззщзщ" hidden="1">{"'РП (2)'!$A$5:$S$150"}</definedName>
    <definedName name="ззщзззщзщ_1" hidden="1">{"'РП (2)'!$A$5:$S$150"}</definedName>
    <definedName name="ззщзззщзщ_2" hidden="1">{"'РП (2)'!$A$5:$S$150"}</definedName>
    <definedName name="ззщзззщзщ_3" hidden="1">{"'РП (2)'!$A$5:$S$150"}</definedName>
    <definedName name="ззщзззщзщ_4" hidden="1">{"'РП (2)'!$A$5:$S$150"}</definedName>
    <definedName name="ззщзззщзщ_5" hidden="1">{"'РП (2)'!$A$5:$S$150"}</definedName>
    <definedName name="Зпл1">#N/A</definedName>
    <definedName name="зш" hidden="1">{"'РП (2)'!$A$5:$S$150"}</definedName>
    <definedName name="зш_1" hidden="1">{"'РП (2)'!$A$5:$S$150"}</definedName>
    <definedName name="зш_2" hidden="1">{"'РП (2)'!$A$5:$S$150"}</definedName>
    <definedName name="зш_3" hidden="1">{"'РП (2)'!$A$5:$S$150"}</definedName>
    <definedName name="зш_4" hidden="1">{"'РП (2)'!$A$5:$S$150"}</definedName>
    <definedName name="зш_5" hidden="1">{"'РП (2)'!$A$5:$S$150"}</definedName>
    <definedName name="зщш" hidden="1">{"'РП (2)'!$A$5:$S$150"}</definedName>
    <definedName name="зщш_1" hidden="1">{"'РП (2)'!$A$5:$S$150"}</definedName>
    <definedName name="зщш_2" hidden="1">{"'РП (2)'!$A$5:$S$150"}</definedName>
    <definedName name="зщш_3" hidden="1">{"'РП (2)'!$A$5:$S$150"}</definedName>
    <definedName name="зщш_4" hidden="1">{"'РП (2)'!$A$5:$S$150"}</definedName>
    <definedName name="зщш_5" hidden="1">{"'РП (2)'!$A$5:$S$150"}</definedName>
    <definedName name="зщшщ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щщщ" hidden="1">{"'РП (2)'!$A$5:$S$150"}</definedName>
    <definedName name="зщщщ_1" hidden="1">{"'РП (2)'!$A$5:$S$150"}</definedName>
    <definedName name="зщщщ_2" hidden="1">{"'РП (2)'!$A$5:$S$150"}</definedName>
    <definedName name="зщщщ_3" hidden="1">{"'РП (2)'!$A$5:$S$150"}</definedName>
    <definedName name="зщщщ_4" hidden="1">{"'РП (2)'!$A$5:$S$150"}</definedName>
    <definedName name="зщщщ_5" hidden="1">{"'РП (2)'!$A$5:$S$150"}</definedName>
    <definedName name="зэки" hidden="1">{"'РП (2)'!$A$5:$S$150"}</definedName>
    <definedName name="зэки_1" hidden="1">{"'РП (2)'!$A$5:$S$150"}</definedName>
    <definedName name="зэки_2" hidden="1">{"'РП (2)'!$A$5:$S$150"}</definedName>
    <definedName name="зэки_3" hidden="1">{"'РП (2)'!$A$5:$S$150"}</definedName>
    <definedName name="зэки_4" hidden="1">{"'РП (2)'!$A$5:$S$150"}</definedName>
    <definedName name="зэки_5" hidden="1">{"'РП (2)'!$A$5:$S$150"}</definedName>
    <definedName name="и" hidden="1">{"'РП (2)'!$A$5:$S$150"}</definedName>
    <definedName name="й">#N/A</definedName>
    <definedName name="й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1">#N/A</definedName>
    <definedName name="й12">#REF!</definedName>
    <definedName name="й4535">#REF!</definedName>
    <definedName name="идар" hidden="1">{"'РП (2)'!$A$5:$S$150"}</definedName>
    <definedName name="идар_1" hidden="1">{"'РП (2)'!$A$5:$S$150"}</definedName>
    <definedName name="идар_2" hidden="1">{"'РП (2)'!$A$5:$S$150"}</definedName>
    <definedName name="идар_3" hidden="1">{"'РП (2)'!$A$5:$S$150"}</definedName>
    <definedName name="идар_4" hidden="1">{"'РП (2)'!$A$5:$S$150"}</definedName>
    <definedName name="идар_5" hidden="1">{"'РП (2)'!$A$5:$S$150"}</definedName>
    <definedName name="известняк">#N/A</definedName>
    <definedName name="известняк_тонн">#N/A</definedName>
    <definedName name="известь">#N/A</definedName>
    <definedName name="известь_тонн">#N/A</definedName>
    <definedName name="изм_натураль_показ">#REF!</definedName>
    <definedName name="изм_об_реал_нат">#REF!</definedName>
    <definedName name="ии" hidden="1">{"'РП (2)'!$A$5:$S$150"}</definedName>
    <definedName name="йй">#N/A</definedName>
    <definedName name="ии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hidden="1">{"'РП (2)'!$A$5:$S$150"}</definedName>
    <definedName name="ййй" hidden="1">{"'РП (2)'!$A$5:$S$150"}</definedName>
    <definedName name="иии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_2" hidden="1">{"'РП (2)'!$A$5:$S$150"}</definedName>
    <definedName name="ййй_2" hidden="1">{"'РП (2)'!$A$5:$S$150"}</definedName>
    <definedName name="иии_3" hidden="1">{"'РП (2)'!$A$5:$S$150"}</definedName>
    <definedName name="ййй_3" hidden="1">{"'РП (2)'!$A$5:$S$150"}</definedName>
    <definedName name="иии_4" hidden="1">{"'РП (2)'!$A$5:$S$150"}</definedName>
    <definedName name="ййй_4" hidden="1">{"'РП (2)'!$A$5:$S$150"}</definedName>
    <definedName name="иии_5" hidden="1">{"'РП (2)'!$A$5:$S$150"}</definedName>
    <definedName name="ййй_5" hidden="1">{"'РП (2)'!$A$5:$S$150"}</definedName>
    <definedName name="ииии">#REF!</definedName>
    <definedName name="йййй" hidden="1">'[3]pasiva-skutečnost'!$C$35:$C$48</definedName>
    <definedName name="иииииии">#REF!</definedName>
    <definedName name="иитььььь">#REF!</definedName>
    <definedName name="ииьиютиьролр">#REF!</definedName>
    <definedName name="илго">#REF!</definedName>
    <definedName name="им" hidden="1">{"'РП (2)'!$A$5:$S$150"}</definedName>
    <definedName name="им_1" hidden="1">{"'РП (2)'!$A$5:$S$150"}</definedName>
    <definedName name="им_2" hidden="1">{"'РП (2)'!$A$5:$S$150"}</definedName>
    <definedName name="им_3" hidden="1">{"'РП (2)'!$A$5:$S$150"}</definedName>
    <definedName name="им_4" hidden="1">{"'РП (2)'!$A$5:$S$150"}</definedName>
    <definedName name="им_5" hidden="1">{"'РП (2)'!$A$5:$S$150"}</definedName>
    <definedName name="имущ1" hidden="1">{"'РП (2)'!$A$5:$S$150"}</definedName>
    <definedName name="имущ1_1" hidden="1">{"'РП (2)'!$A$5:$S$150"}</definedName>
    <definedName name="имущ1_2" hidden="1">{"'РП (2)'!$A$5:$S$150"}</definedName>
    <definedName name="имущ1_3" hidden="1">{"'РП (2)'!$A$5:$S$150"}</definedName>
    <definedName name="имущ1_4" hidden="1">{"'РП (2)'!$A$5:$S$150"}</definedName>
    <definedName name="имущ1_5" hidden="1">{"'РП (2)'!$A$5:$S$150"}</definedName>
    <definedName name="ИМЯ">OFFSET('[94]ИПР (2)'!$A$11,0,0,COUNTA('[94]ИПР (2)'!$A$11:$A$63)-COUNTBLANK('[94]ИПР (2)'!$A$11:$A$63))</definedName>
    <definedName name="инвестции">#REF!</definedName>
    <definedName name="индексация">#REF!</definedName>
    <definedName name="индцкавг98" hidden="1">{#N/A,#N/A,TRUE,"Лист1";#N/A,#N/A,TRUE,"Лист2";#N/A,#N/A,TRUE,"Лист3"}</definedName>
    <definedName name="индцкавг98_1" hidden="1">{#N/A,#N/A,TRUE,"Лист1";#N/A,#N/A,TRUE,"Лист2";#N/A,#N/A,TRUE,"Лист3"}</definedName>
    <definedName name="индцкавг98_2" hidden="1">{#N/A,#N/A,TRUE,"Лист1";#N/A,#N/A,TRUE,"Лист2";#N/A,#N/A,TRUE,"Лист3"}</definedName>
    <definedName name="индцкавг98_3" hidden="1">{#N/A,#N/A,TRUE,"Лист1";#N/A,#N/A,TRUE,"Лист2";#N/A,#N/A,TRUE,"Лист3"}</definedName>
    <definedName name="индцкавг98_4" hidden="1">{#N/A,#N/A,TRUE,"Лист1";#N/A,#N/A,TRUE,"Лист2";#N/A,#N/A,TRUE,"Лист3"}</definedName>
    <definedName name="индцкавг98_5" hidden="1">{#N/A,#N/A,TRUE,"Лист1";#N/A,#N/A,TRUE,"Лист2";#N/A,#N/A,TRUE,"Лист3"}</definedName>
    <definedName name="Инт">#N/A</definedName>
    <definedName name="Инфляция">[106]C!#REF!</definedName>
    <definedName name="ип">#REF!</definedName>
    <definedName name="ИПР">#REF!</definedName>
    <definedName name="иролгрщр">#REF!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СН">#REF!</definedName>
    <definedName name="ИСН3">#REF!</definedName>
    <definedName name="ИСНН">#REF!</definedName>
    <definedName name="ит">[123]ПТУ_ППП!$X$10</definedName>
    <definedName name="итог" hidden="1">{"'РП (2)'!$A$5:$S$150"}</definedName>
    <definedName name="итог_1" hidden="1">{"'РП (2)'!$A$5:$S$150"}</definedName>
    <definedName name="итог_2" hidden="1">{"'РП (2)'!$A$5:$S$150"}</definedName>
    <definedName name="итог_3" hidden="1">{"'РП (2)'!$A$5:$S$150"}</definedName>
    <definedName name="итог_4" hidden="1">{"'РП (2)'!$A$5:$S$150"}</definedName>
    <definedName name="итог_5" hidden="1">{"'РП (2)'!$A$5:$S$150"}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О">#N/A</definedName>
    <definedName name="итого_налоги">#N/A</definedName>
    <definedName name="ИТОГО_расчеты_по_заработной_плате">#N/A</definedName>
    <definedName name="итого_смета">#N/A</definedName>
    <definedName name="иттьтььь">#REF!</definedName>
    <definedName name="ить" hidden="1">{"'РП (2)'!$A$5:$S$150"}</definedName>
    <definedName name="ить_1" hidden="1">{"'РП (2)'!$A$5:$S$150"}</definedName>
    <definedName name="ить_2" hidden="1">{"'РП (2)'!$A$5:$S$150"}</definedName>
    <definedName name="ить_3" hidden="1">{"'РП (2)'!$A$5:$S$150"}</definedName>
    <definedName name="ить_4" hidden="1">{"'РП (2)'!$A$5:$S$150"}</definedName>
    <definedName name="ить_5" hidden="1">{"'РП (2)'!$A$5:$S$150"}</definedName>
    <definedName name="йуц3к">#REF!</definedName>
    <definedName name="йуцк">#REF!</definedName>
    <definedName name="йфываа">#REF!</definedName>
    <definedName name="йц3">#REF!</definedName>
    <definedName name="йцй">'[138]Справочно(январь)'!#REF!</definedName>
    <definedName name="йцу">#REF!</definedName>
    <definedName name="йцуйцуй">#REF!</definedName>
    <definedName name="йцук">#REF!</definedName>
    <definedName name="июль">'[119]Ф-4'!#REF!</definedName>
    <definedName name="июль03" hidden="1">{"'РП (2)'!$A$5:$S$150"}</definedName>
    <definedName name="июль03_1" hidden="1">{"'РП (2)'!$A$5:$S$150"}</definedName>
    <definedName name="июль03_2" hidden="1">{"'РП (2)'!$A$5:$S$150"}</definedName>
    <definedName name="июль03_3" hidden="1">{"'РП (2)'!$A$5:$S$150"}</definedName>
    <definedName name="июль03_4" hidden="1">{"'РП (2)'!$A$5:$S$150"}</definedName>
    <definedName name="июль03_5" hidden="1">{"'РП (2)'!$A$5:$S$150"}</definedName>
    <definedName name="июль1" hidden="1">{"'РП (2)'!$A$5:$S$150"}</definedName>
    <definedName name="июль1_1" hidden="1">{"'РП (2)'!$A$5:$S$150"}</definedName>
    <definedName name="июль1_2" hidden="1">{"'РП (2)'!$A$5:$S$150"}</definedName>
    <definedName name="июль1_3" hidden="1">{"'РП (2)'!$A$5:$S$150"}</definedName>
    <definedName name="июль1_4" hidden="1">{"'РП (2)'!$A$5:$S$150"}</definedName>
    <definedName name="июль1_5" hidden="1">{"'РП (2)'!$A$5:$S$150"}</definedName>
    <definedName name="июль3" hidden="1">{"'РП (2)'!$A$5:$S$150"}</definedName>
    <definedName name="июль3_1" hidden="1">{"'РП (2)'!$A$5:$S$150"}</definedName>
    <definedName name="июль3_2" hidden="1">{"'РП (2)'!$A$5:$S$150"}</definedName>
    <definedName name="июль3_3" hidden="1">{"'РП (2)'!$A$5:$S$150"}</definedName>
    <definedName name="июль3_4" hidden="1">{"'РП (2)'!$A$5:$S$150"}</definedName>
    <definedName name="июль3_5" hidden="1">{"'РП (2)'!$A$5:$S$150"}</definedName>
    <definedName name="июнмол">[139]Сибмол!#REF!</definedName>
    <definedName name="июнмолоб">[139]Сибмол!#REF!</definedName>
    <definedName name="июноб">[139]Сибмол!#REF!</definedName>
    <definedName name="июнчоб">[139]Сибмол!#REF!</definedName>
    <definedName name="июнь">'[119]Ф-4'!#REF!</definedName>
    <definedName name="К">#N/A</definedName>
    <definedName name="К_7_05">#REF!</definedName>
    <definedName name="к_КУП_опл_ден">#N/A</definedName>
    <definedName name="к_КУП_опл_мет">#N/A</definedName>
    <definedName name="к_КУП_опл_откл">#N/A</definedName>
    <definedName name="к_КУП_опл_проч">#N/A</definedName>
    <definedName name="К1">'[140]Приложение 3'!#REF!</definedName>
    <definedName name="к1кв">[141]курс!$B$17</definedName>
    <definedName name="К2_АОФ">#N/A</definedName>
    <definedName name="к2006">'[142]2-4 квартал 2006'!$C$6</definedName>
    <definedName name="К3">[143]Исходные!#REF!</definedName>
    <definedName name="к3кв">[144]Курс!$B$3</definedName>
    <definedName name="к3кв5">[145]курс!$B$21</definedName>
    <definedName name="К4">[143]Исходные!#REF!</definedName>
    <definedName name="к4кв">[146]Курс!$B$5</definedName>
    <definedName name="к4кв5">[147]Курс!$B$22</definedName>
    <definedName name="кавг">[148]Курс!$B$2</definedName>
    <definedName name="кавг5">[149]Курс!$B$28</definedName>
    <definedName name="Казахстан">#REF!</definedName>
    <definedName name="канц">'[150]ФОТ по месяцам'!#REF!</definedName>
    <definedName name="канцелярия">#REF!</definedName>
    <definedName name="Капзатраты">#REF!</definedName>
    <definedName name="капр">[136]курс!$B$5</definedName>
    <definedName name="капр5">[151]Курс!$B$5</definedName>
    <definedName name="капстр_ОГП">#N/A</definedName>
    <definedName name="карбамид">#N/A</definedName>
    <definedName name="Категория">[129]Справочники!#REF!</definedName>
    <definedName name="Категория_оборудования">#REF!</definedName>
    <definedName name="КачГОК">#N/A</definedName>
    <definedName name="кв">[152]Курс!$B$6</definedName>
    <definedName name="квартал">#REF!</definedName>
    <definedName name="квартал1">'[126]НАЛ.97г.пр.Нат.'!$J$1:$T$69</definedName>
    <definedName name="квартал2">'[126]НАЛ.97г.пр.Нат.'!$V$1:$AF$69</definedName>
    <definedName name="квартал3">'[126]НАЛ.97г.пр.Нат.'!$AH$1:$AR$69</definedName>
    <definedName name="квартал4">'[126]НАЛ.97г.пр.Нат.'!$AT$1:$BD$69</definedName>
    <definedName name="кгод">[141]курс!$B$18</definedName>
    <definedName name="кгод5">#REF!</definedName>
    <definedName name="КГОК">#N/A</definedName>
    <definedName name="КГОК_окатыши">#N/A</definedName>
    <definedName name="КГОК_тонн">#N/A</definedName>
    <definedName name="КГОК_цена">#N/A</definedName>
    <definedName name="кгыекр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дек">[148]Курс!$B$6</definedName>
    <definedName name="КДЦ">#REF!</definedName>
    <definedName name="КДЦ_реал">#REF!</definedName>
    <definedName name="ке">#N/A</definedName>
    <definedName name="ке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ееукеукеуе">#REF!</definedName>
    <definedName name="кент" hidden="1">{"'РП (2)'!$A$5:$S$150"}</definedName>
    <definedName name="кент_1" hidden="1">{"'РП (2)'!$A$5:$S$150"}</definedName>
    <definedName name="кент_2" hidden="1">{"'РП (2)'!$A$5:$S$150"}</definedName>
    <definedName name="кент_3" hidden="1">{"'РП (2)'!$A$5:$S$150"}</definedName>
    <definedName name="кент_4" hidden="1">{"'РП (2)'!$A$5:$S$150"}</definedName>
    <definedName name="кент_5" hidden="1">{"'РП (2)'!$A$5:$S$150"}</definedName>
    <definedName name="кеп2" hidden="1">{#N/A,#N/A,TRUE,"Лист1";#N/A,#N/A,TRUE,"Лист2";#N/A,#N/A,TRUE,"Лист3"}</definedName>
    <definedName name="кеп2_1" hidden="1">{#N/A,#N/A,TRUE,"Лист1";#N/A,#N/A,TRUE,"Лист2";#N/A,#N/A,TRUE,"Лист3"}</definedName>
    <definedName name="кеп2_2" hidden="1">{#N/A,#N/A,TRUE,"Лист1";#N/A,#N/A,TRUE,"Лист2";#N/A,#N/A,TRUE,"Лист3"}</definedName>
    <definedName name="кеп2_3" hidden="1">{#N/A,#N/A,TRUE,"Лист1";#N/A,#N/A,TRUE,"Лист2";#N/A,#N/A,TRUE,"Лист3"}</definedName>
    <definedName name="кеп2_4" hidden="1">{#N/A,#N/A,TRUE,"Лист1";#N/A,#N/A,TRUE,"Лист2";#N/A,#N/A,TRUE,"Лист3"}</definedName>
    <definedName name="кеп2_5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ппппппппппп_1" hidden="1">{#N/A,#N/A,TRUE,"Лист1";#N/A,#N/A,TRUE,"Лист2";#N/A,#N/A,TRUE,"Лист3"}</definedName>
    <definedName name="кеппппппппппп_2" hidden="1">{#N/A,#N/A,TRUE,"Лист1";#N/A,#N/A,TRUE,"Лист2";#N/A,#N/A,TRUE,"Лист3"}</definedName>
    <definedName name="кеппппппппппп_3" hidden="1">{#N/A,#N/A,TRUE,"Лист1";#N/A,#N/A,TRUE,"Лист2";#N/A,#N/A,TRUE,"Лист3"}</definedName>
    <definedName name="кеппппппппппп_4" hidden="1">{#N/A,#N/A,TRUE,"Лист1";#N/A,#N/A,TRUE,"Лист2";#N/A,#N/A,TRUE,"Лист3"}</definedName>
    <definedName name="кеппппппппппп_5" hidden="1">{#N/A,#N/A,TRUE,"Лист1";#N/A,#N/A,TRUE,"Лист2";#N/A,#N/A,TRUE,"Лист3"}</definedName>
    <definedName name="КИПиА">#N/A</definedName>
    <definedName name="киюл">[136]курс!$B$8</definedName>
    <definedName name="киюл5">[153]Курс!$B$26</definedName>
    <definedName name="киюн">[136]курс!$B$7</definedName>
    <definedName name="киюн5">[151]Курс!$B$7</definedName>
    <definedName name="кк" hidden="1">{"'РП (2)'!$A$5:$S$150"}</definedName>
    <definedName name="кк_1" hidden="1">{"'РП (2)'!$A$5:$S$150"}</definedName>
    <definedName name="кк_2" hidden="1">{"'РП (2)'!$A$5:$S$150"}</definedName>
    <definedName name="кк_3" hidden="1">{"'РП (2)'!$A$5:$S$150"}</definedName>
    <definedName name="кк_4" hidden="1">{"'РП (2)'!$A$5:$S$150"}</definedName>
    <definedName name="кк_5" hidden="1">{"'РП (2)'!$A$5:$S$150"}</definedName>
    <definedName name="ккеннгш">#REF!</definedName>
    <definedName name="ккк">'[154]накладные в %% факт'!$BP$62</definedName>
    <definedName name="ккк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еееннннн">#REF!</definedName>
    <definedName name="ккккааааааааа">#REF!</definedName>
    <definedName name="кккккккккккк">#REF!</definedName>
    <definedName name="кккккккккккккк" hidden="1">{"'РП (2)'!$A$5:$S$150"}</definedName>
    <definedName name="кккккккккккккк_1" hidden="1">{"'РП (2)'!$A$5:$S$150"}</definedName>
    <definedName name="кккккккккккккк_2" hidden="1">{"'РП (2)'!$A$5:$S$150"}</definedName>
    <definedName name="кккккккккккккк_3" hidden="1">{"'РП (2)'!$A$5:$S$150"}</definedName>
    <definedName name="кккккккккккккк_4" hidden="1">{"'РП (2)'!$A$5:$S$150"}</definedName>
    <definedName name="кккккккккккккк_5" hidden="1">{"'РП (2)'!$A$5:$S$150"}</definedName>
    <definedName name="ККП">#REF!</definedName>
    <definedName name="кмай">[136]курс!$B$6</definedName>
    <definedName name="кмай5">[151]Курс!$B$6</definedName>
    <definedName name="кмар">[136]курс!$B$4</definedName>
    <definedName name="кмар5">[151]Курс!$B$4</definedName>
    <definedName name="КМЦ">#REF!</definedName>
    <definedName name="Книга_1">#REF!</definedName>
    <definedName name="КНИГА_2">#REF!</definedName>
    <definedName name="Книга1">#REF!</definedName>
    <definedName name="кноя">[148]Курс!$B$5</definedName>
    <definedName name="ко">{"'РП (2)'!$A$5:$S$150"}</definedName>
    <definedName name="коды">#N/A</definedName>
    <definedName name="коза" hidden="1">{"'РП (2)'!$A$5:$S$150"}</definedName>
    <definedName name="коза_1" hidden="1">{"'РП (2)'!$A$5:$S$150"}</definedName>
    <definedName name="коза_2" hidden="1">{"'РП (2)'!$A$5:$S$150"}</definedName>
    <definedName name="коза_3" hidden="1">{"'РП (2)'!$A$5:$S$150"}</definedName>
    <definedName name="коза_4" hidden="1">{"'РП (2)'!$A$5:$S$150"}</definedName>
    <definedName name="коза_5" hidden="1">{"'РП (2)'!$A$5:$S$150"}</definedName>
    <definedName name="козел" hidden="1">{"'РП (2)'!$A$5:$S$150"}</definedName>
    <definedName name="козел_1" hidden="1">{"'РП (2)'!$A$5:$S$150"}</definedName>
    <definedName name="козел_2" hidden="1">{"'РП (2)'!$A$5:$S$150"}</definedName>
    <definedName name="козел_3" hidden="1">{"'РП (2)'!$A$5:$S$150"}</definedName>
    <definedName name="козел_4" hidden="1">{"'РП (2)'!$A$5:$S$150"}</definedName>
    <definedName name="козел_5" hidden="1">{"'РП (2)'!$A$5:$S$150"}</definedName>
    <definedName name="козлы" hidden="1">{"'РП (2)'!$A$5:$S$150"}</definedName>
    <definedName name="козлы_1" hidden="1">{"'РП (2)'!$A$5:$S$150"}</definedName>
    <definedName name="козлы_2" hidden="1">{"'РП (2)'!$A$5:$S$150"}</definedName>
    <definedName name="козлы_3" hidden="1">{"'РП (2)'!$A$5:$S$150"}</definedName>
    <definedName name="козлы_4" hidden="1">{"'РП (2)'!$A$5:$S$150"}</definedName>
    <definedName name="козлы_5" hidden="1">{"'РП (2)'!$A$5:$S$150"}</definedName>
    <definedName name="кокс_6">#N/A</definedName>
    <definedName name="кокс_КУП_оплата">#N/A</definedName>
    <definedName name="кокс_КУП_потр">#N/A</definedName>
    <definedName name="кокс_опл_ден">#N/A</definedName>
    <definedName name="кокс_опл_мет">#N/A</definedName>
    <definedName name="кокс_опл_откл">#N/A</definedName>
    <definedName name="кокс_опл_проч">#N/A</definedName>
    <definedName name="кокс_оплата">#N/A</definedName>
    <definedName name="кокс_потр">#N/A</definedName>
    <definedName name="кокт">[148]Курс!$B$4</definedName>
    <definedName name="колq">'[136]выручка-закупка Q'!$E:$E</definedName>
    <definedName name="Колбаса_сырье">#N/A</definedName>
    <definedName name="командировки">#N/A</definedName>
    <definedName name="комиссия">#REF!</definedName>
    <definedName name="коммерч_КХП">#N/A</definedName>
    <definedName name="Компании_периметра">#REF!</definedName>
    <definedName name="конгода">TEXT([127]Информация!$U$32,"ДД.ММ.")</definedName>
    <definedName name="Контрагенты">#N/A</definedName>
    <definedName name="конф" hidden="1">{"'РП (2)'!$A$5:$S$150"}</definedName>
    <definedName name="конф_1" hidden="1">{"'РП (2)'!$A$5:$S$150"}</definedName>
    <definedName name="конф_2" hidden="1">{"'РП (2)'!$A$5:$S$150"}</definedName>
    <definedName name="конф_3" hidden="1">{"'РП (2)'!$A$5:$S$150"}</definedName>
    <definedName name="конф_4" hidden="1">{"'РП (2)'!$A$5:$S$150"}</definedName>
    <definedName name="конф_5" hidden="1">{"'РП (2)'!$A$5:$S$150"}</definedName>
    <definedName name="копия" hidden="1">{"'РП (2)'!$A$5:$S$150"}</definedName>
    <definedName name="копия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_2" hidden="1">{"'РП (2)'!$A$5:$S$150"}</definedName>
    <definedName name="копия_3" hidden="1">{"'РП (2)'!$A$5:$S$150"}</definedName>
    <definedName name="копия_4" hidden="1">{"'РП (2)'!$A$5:$S$150"}</definedName>
    <definedName name="копия_5" hidden="1">{"'РП (2)'!$A$5:$S$150"}</definedName>
    <definedName name="копия2" hidden="1">{#N/A,#N/A,FALSE,"Aging Summary";#N/A,#N/A,FALSE,"Ratio Analysis";#N/A,#N/A,FALSE,"Test 120 Day Accts";#N/A,#N/A,FALSE,"Tickmarks"}</definedName>
    <definedName name="копия2_1" hidden="1">{#N/A,#N/A,FALSE,"Aging Summary";#N/A,#N/A,FALSE,"Ratio Analysis";#N/A,#N/A,FALSE,"Test 120 Day Accts";#N/A,#N/A,FALSE,"Tickmarks"}</definedName>
    <definedName name="копия2_2" hidden="1">{#N/A,#N/A,FALSE,"Aging Summary";#N/A,#N/A,FALSE,"Ratio Analysis";#N/A,#N/A,FALSE,"Test 120 Day Accts";#N/A,#N/A,FALSE,"Tickmarks"}</definedName>
    <definedName name="копия2_3" hidden="1">{#N/A,#N/A,FALSE,"Aging Summary";#N/A,#N/A,FALSE,"Ratio Analysis";#N/A,#N/A,FALSE,"Test 120 Day Accts";#N/A,#N/A,FALSE,"Tickmarks"}</definedName>
    <definedName name="копия2_4" hidden="1">{#N/A,#N/A,FALSE,"Aging Summary";#N/A,#N/A,FALSE,"Ratio Analysis";#N/A,#N/A,FALSE,"Test 120 Day Accts";#N/A,#N/A,FALSE,"Tickmarks"}</definedName>
    <definedName name="копия2_5" hidden="1">{#N/A,#N/A,FALSE,"Aging Summary";#N/A,#N/A,FALSE,"Ratio Analysis";#N/A,#N/A,FALSE,"Test 120 Day Accts";#N/A,#N/A,FALSE,"Tickmarks"}</definedName>
    <definedName name="Костомукша">#N/A</definedName>
    <definedName name="коэф">[135]Номенклатура!$J:$J</definedName>
    <definedName name="коэф_блоки">#N/A</definedName>
    <definedName name="коэф_глин">#N/A</definedName>
    <definedName name="коэф_кокс">#N/A</definedName>
    <definedName name="коэф_пек">#N/A</definedName>
    <definedName name="КоэфСмола">0.04306776</definedName>
    <definedName name="КП">#REF!</definedName>
    <definedName name="КП_февраль">#REF!</definedName>
    <definedName name="КРАСНОЯРСК" hidden="1">{"'РП (2)'!$A$5:$S$150"}</definedName>
    <definedName name="КРАСНОЯРСК_1" hidden="1">{"'РП (2)'!$A$5:$S$150"}</definedName>
    <definedName name="КРАСНОЯРСК_2" hidden="1">{"'РП (2)'!$A$5:$S$150"}</definedName>
    <definedName name="КРАСНОЯРСК_3" hidden="1">{"'РП (2)'!$A$5:$S$150"}</definedName>
    <definedName name="КРАСНОЯРСК_4" hidden="1">{"'РП (2)'!$A$5:$S$150"}</definedName>
    <definedName name="КРАСНОЯРСК_5" hidden="1">{"'РП (2)'!$A$5:$S$150"}</definedName>
    <definedName name="КРЕДИТ_кон">#N/A</definedName>
    <definedName name="КРЕДИТ_нач">#N/A</definedName>
    <definedName name="кредит1">#REF!</definedName>
    <definedName name="кредит2">#REF!</definedName>
    <definedName name="криолит_БРАЗ_РА">#N/A</definedName>
    <definedName name="криолит_РА">#N/A</definedName>
    <definedName name="критерий">'[136]выручка-закупка S'!$I:$I</definedName>
    <definedName name="критерийq">'[136]выручка-закупка Q'!$I:$I</definedName>
    <definedName name="кс">#REF!</definedName>
    <definedName name="ксен">[155]курс!$B$9</definedName>
    <definedName name="ксен5">[149]Курс!$B$29</definedName>
    <definedName name="ксент">[148]Курс!$B$3</definedName>
    <definedName name="куа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нукн" hidden="1">{#N/A,#N/A,TRUE,"Лист2"}</definedName>
    <definedName name="КУП_опл_ден">#N/A</definedName>
    <definedName name="КУП_опл_мет">#N/A</definedName>
    <definedName name="КУП_опл_откл">#N/A</definedName>
    <definedName name="КУП_опл_проч">#N/A</definedName>
    <definedName name="КУП_оплата">#N/A</definedName>
    <definedName name="КУП_потр">#N/A</definedName>
    <definedName name="курс">#REF!</definedName>
    <definedName name="курс___рубль">'[156]план ФР'!$B$2</definedName>
    <definedName name="курс_1">'[157]БДР факт 6 месяцев 2005 г.'!#REF!</definedName>
    <definedName name="курс_2">'[157]БДР факт 6 месяцев 2005 г.'!#REF!</definedName>
    <definedName name="курс_3">'[158]БДР факт 6 месяцев 2005 г.'!#REF!</definedName>
    <definedName name="курс_4">'[157]БДР факт 6 месяцев 2005 г.'!#REF!</definedName>
    <definedName name="курс_5">'[157]БДР факт 6 месяцев 2005 г.'!#REF!</definedName>
    <definedName name="курс_6">'[158]БДР факт 6 месяцев 2005 г.'!#REF!</definedName>
    <definedName name="Курс_база">#REF!</definedName>
    <definedName name="курс_долл">[159]финрез!$B$42</definedName>
    <definedName name="Курс_евро">#N/A</definedName>
    <definedName name="Курс_расчет">#REF!</definedName>
    <definedName name="курс_рубля">'[97]СОК накладные (ТК-Бишкек)'!#REF!</definedName>
    <definedName name="курс_тек">#N/A</definedName>
    <definedName name="курс2006">#REF!</definedName>
    <definedName name="КурсATS">#REF!</definedName>
    <definedName name="КурсDM">#REF!</definedName>
    <definedName name="КурсFM">#REF!</definedName>
    <definedName name="КурсFM1">#REF!</definedName>
    <definedName name="КурсUSD">#REF!</definedName>
    <definedName name="КурсР1">#N/A</definedName>
    <definedName name="Куфд">#N/A</definedName>
    <definedName name="КФ">#N/A</definedName>
    <definedName name="кфев">[136]курс!$B$3</definedName>
    <definedName name="кфев5">[151]Курс!$B$3</definedName>
    <definedName name="кфты">#REF!</definedName>
    <definedName name="КХВ">#N/A</definedName>
    <definedName name="КХП">#REF!</definedName>
    <definedName name="КХП_пл_реал">#N/A</definedName>
    <definedName name="КХП_план_реал">#N/A</definedName>
    <definedName name="КХП_пост_ден">#N/A</definedName>
    <definedName name="КХП_пост_металл">#N/A</definedName>
    <definedName name="КХП_пост_откл">#N/A</definedName>
    <definedName name="КХП_пост_проч">#N/A</definedName>
    <definedName name="КХП_поступл">#N/A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янв">[136]курс!$B$2</definedName>
    <definedName name="кянв5">[151]Курс!$B$2</definedName>
    <definedName name="л">#REF!</definedName>
    <definedName name="л4602_авг">#REF!</definedName>
    <definedName name="л460202">#REF!</definedName>
    <definedName name="л460203">#REF!</definedName>
    <definedName name="л460204">#REF!</definedName>
    <definedName name="л460205">#REF!</definedName>
    <definedName name="л460302">#REF!</definedName>
    <definedName name="л460305">#REF!</definedName>
    <definedName name="л4604_авг">[14]УФА!#REF!</definedName>
    <definedName name="л460401">#REF!</definedName>
    <definedName name="л460402">#REF!</definedName>
    <definedName name="л460404">#REF!</definedName>
    <definedName name="л460405">#REF!</definedName>
    <definedName name="л7">[139]Сибмол!#REF!</definedName>
    <definedName name="л8">[139]Сибмол!#REF!</definedName>
    <definedName name="лб" hidden="1">{"'РП (2)'!$A$5:$S$150"}</definedName>
    <definedName name="лб_1" hidden="1">{"'РП (2)'!$A$5:$S$150"}</definedName>
    <definedName name="лб_2" hidden="1">{"'РП (2)'!$A$5:$S$150"}</definedName>
    <definedName name="лб_3" hidden="1">{"'РП (2)'!$A$5:$S$150"}</definedName>
    <definedName name="лб_4" hidden="1">{"'РП (2)'!$A$5:$S$150"}</definedName>
    <definedName name="лб_5" hidden="1">{"'РП (2)'!$A$5:$S$150"}</definedName>
    <definedName name="лбб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ГОК_тонн">#N/A</definedName>
    <definedName name="лгп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г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ж" hidden="1">{"'РП (2)'!$A$5:$S$150"}</definedName>
    <definedName name="лдж_1" hidden="1">{"'РП (2)'!$A$5:$S$150"}</definedName>
    <definedName name="лдж_2" hidden="1">{"'РП (2)'!$A$5:$S$150"}</definedName>
    <definedName name="лдж_3" hidden="1">{"'РП (2)'!$A$5:$S$150"}</definedName>
    <definedName name="лдж_4" hidden="1">{"'РП (2)'!$A$5:$S$150"}</definedName>
    <definedName name="лдж_5" hidden="1">{"'РП (2)'!$A$5:$S$150"}</definedName>
    <definedName name="лджэ.зд">#REF!</definedName>
    <definedName name="лдорпааа">#REF!</definedName>
    <definedName name="лена" hidden="1">{"'РП (2)'!$A$5:$S$150"}</definedName>
    <definedName name="лен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_2" hidden="1">{"'РП (2)'!$A$5:$S$150"}</definedName>
    <definedName name="лена_3" hidden="1">{"'РП (2)'!$A$5:$S$150"}</definedName>
    <definedName name="лена_4" hidden="1">{"'РП (2)'!$A$5:$S$150"}</definedName>
    <definedName name="лена_5" hidden="1">{"'РП (2)'!$A$5:$S$150"}</definedName>
    <definedName name="ленинград" hidden="1">{"'РП (2)'!$A$5:$S$150"}</definedName>
    <definedName name="ленинград_1" hidden="1">{"'РП (2)'!$A$5:$S$150"}</definedName>
    <definedName name="ленинград_2" hidden="1">{"'РП (2)'!$A$5:$S$150"}</definedName>
    <definedName name="ленинград_3" hidden="1">{"'РП (2)'!$A$5:$S$150"}</definedName>
    <definedName name="ленинград_4" hidden="1">{"'РП (2)'!$A$5:$S$150"}</definedName>
    <definedName name="ленинград_5" hidden="1">{"'РП (2)'!$A$5:$S$150"}</definedName>
    <definedName name="ленинск" hidden="1">{"'РП (2)'!$A$5:$S$150"}</definedName>
    <definedName name="ленинск_1" hidden="1">{"'РП (2)'!$A$5:$S$150"}</definedName>
    <definedName name="ленинск_2" hidden="1">{"'РП (2)'!$A$5:$S$150"}</definedName>
    <definedName name="ленинск_3" hidden="1">{"'РП (2)'!$A$5:$S$150"}</definedName>
    <definedName name="ленинск_4" hidden="1">{"'РП (2)'!$A$5:$S$150"}</definedName>
    <definedName name="ленинск_5" hidden="1">{"'РП (2)'!$A$5:$S$150"}</definedName>
    <definedName name="лесбиец">[128]Номенклатура!$G:$G</definedName>
    <definedName name="лз">#REF!</definedName>
    <definedName name="лимит">#REF!</definedName>
    <definedName name="Лимиты">#REF!</definedName>
    <definedName name="лист" hidden="1">{"Valuation_Common",#N/A,FALSE,"Valuation"}</definedName>
    <definedName name="лист_1" hidden="1">{"Valuation_Common",#N/A,FALSE,"Valuation"}</definedName>
    <definedName name="лист_2" hidden="1">{"Valuation_Common",#N/A,FALSE,"Valuation"}</definedName>
    <definedName name="лист_3" hidden="1">{"Valuation_Common",#N/A,FALSE,"Valuation"}</definedName>
    <definedName name="лист_4" hidden="1">{"Valuation_Common",#N/A,FALSE,"Valuation"}</definedName>
    <definedName name="лист_5" hidden="1">{"Valuation_Common",#N/A,FALSE,"Valuation"}</definedName>
    <definedName name="лист1">#REF!</definedName>
    <definedName name="лист460105">#REF!</definedName>
    <definedName name="лист460201">#REF!</definedName>
    <definedName name="лл">[160]АНАЛИТ!$B$2:$B$87,[160]АНАЛИТ!#REF!,[160]АНАЛИТ!#REF!,[160]АНАЛИТ!$AB$2</definedName>
    <definedName name="лл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>#REF!</definedName>
    <definedName name="ллл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ллл">#REF!</definedName>
    <definedName name="лллллллллллл" hidden="1">{"Valuation_Common",#N/A,FALSE,"Valuation"}</definedName>
    <definedName name="лллллллллллл_1" hidden="1">{"Valuation_Common",#N/A,FALSE,"Valuation"}</definedName>
    <definedName name="лллллллллллл_2" hidden="1">{"Valuation_Common",#N/A,FALSE,"Valuation"}</definedName>
    <definedName name="лллллллллллл_3" hidden="1">{"Valuation_Common",#N/A,FALSE,"Valuation"}</definedName>
    <definedName name="лллллллллллл_4" hidden="1">{"Valuation_Common",#N/A,FALSE,"Valuation"}</definedName>
    <definedName name="лллллллллллл_5" hidden="1">{"Valuation_Common",#N/A,FALSE,"Valuation"}</definedName>
    <definedName name="ллллт" hidden="1">{"'РП (2)'!$A$5:$S$150"}</definedName>
    <definedName name="ллллт_1" hidden="1">{"'РП (2)'!$A$5:$S$150"}</definedName>
    <definedName name="ллллт_2" hidden="1">{"'РП (2)'!$A$5:$S$150"}</definedName>
    <definedName name="ллллт_3" hidden="1">{"'РП (2)'!$A$5:$S$150"}</definedName>
    <definedName name="ллллт_4" hidden="1">{"'РП (2)'!$A$5:$S$150"}</definedName>
    <definedName name="ллллт_5" hidden="1">{"'РП (2)'!$A$5:$S$150"}</definedName>
    <definedName name="ллю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о" hidden="1">{"'РП (2)'!$A$5:$S$150"}</definedName>
    <definedName name="ло_1" hidden="1">{"'РП (2)'!$A$5:$S$150"}</definedName>
    <definedName name="ло_2" hidden="1">{"'РП (2)'!$A$5:$S$150"}</definedName>
    <definedName name="ло_3" hidden="1">{"'РП (2)'!$A$5:$S$150"}</definedName>
    <definedName name="ло_4" hidden="1">{"'РП (2)'!$A$5:$S$150"}</definedName>
    <definedName name="ло_5" hidden="1">{"'РП (2)'!$A$5:$S$150"}</definedName>
    <definedName name="лол" hidden="1">{"'РП (2)'!$A$5:$S$150"}</definedName>
    <definedName name="лол_1" hidden="1">{"'РП (2)'!$A$5:$S$150"}</definedName>
    <definedName name="лол_2" hidden="1">{"'РП (2)'!$A$5:$S$150"}</definedName>
    <definedName name="лол_3" hidden="1">{"'РП (2)'!$A$5:$S$150"}</definedName>
    <definedName name="лол_4" hidden="1">{"'РП (2)'!$A$5:$S$150"}</definedName>
    <definedName name="лол_5" hidden="1">{"'РП (2)'!$A$5:$S$150"}</definedName>
    <definedName name="лом">#N/A</definedName>
    <definedName name="лом_ВСЕГО">#N/A</definedName>
    <definedName name="лом_т">#N/A</definedName>
    <definedName name="лом_тонн">#REF!</definedName>
    <definedName name="лор" hidden="1">{"'РП (2)'!$A$5:$S$150"}</definedName>
    <definedName name="лор_1" hidden="1">{"'РП (2)'!$A$5:$S$150"}</definedName>
    <definedName name="лор_2" hidden="1">{"'РП (2)'!$A$5:$S$150"}</definedName>
    <definedName name="лор_3" hidden="1">{"'РП (2)'!$A$5:$S$150"}</definedName>
    <definedName name="лор_4" hidden="1">{"'РП (2)'!$A$5:$S$150"}</definedName>
    <definedName name="лор_5" hidden="1">{"'РП (2)'!$A$5:$S$150"}</definedName>
    <definedName name="ЛП">#N/A</definedName>
    <definedName name="л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рпп">#REF!</definedName>
    <definedName name="ЛФ">#N/A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ю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">'[161]Кл предприятий'!$A:$B</definedName>
    <definedName name="м_1">#N/A</definedName>
    <definedName name="м_8">#N/A</definedName>
    <definedName name="м1">[152]Курс!$B$7</definedName>
    <definedName name="м2">[152]Курс!$B$8</definedName>
    <definedName name="м3">[152]Курс!$B$9</definedName>
    <definedName name="ма">#N/A</definedName>
    <definedName name="ма1">#N/A</definedName>
    <definedName name="магн.пор._т">#N/A</definedName>
    <definedName name="магнезит">#N/A</definedName>
    <definedName name="май">'[119]Ф-4'!#REF!</definedName>
    <definedName name="май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ксимум">#REF!</definedName>
    <definedName name="ман" hidden="1">{"'РП (2)'!$A$5:$S$150"}</definedName>
    <definedName name="ман_1" hidden="1">{"'РП (2)'!$A$5:$S$150"}</definedName>
    <definedName name="ман_2" hidden="1">{"'РП (2)'!$A$5:$S$150"}</definedName>
    <definedName name="ман_3" hidden="1">{"'РП (2)'!$A$5:$S$150"}</definedName>
    <definedName name="ман_4" hidden="1">{"'РП (2)'!$A$5:$S$150"}</definedName>
    <definedName name="ман_5" hidden="1">{"'РП (2)'!$A$5:$S$150"}</definedName>
    <definedName name="марг.агл_т">#N/A</definedName>
    <definedName name="марг_аглом">#N/A</definedName>
    <definedName name="Маржа">#REF!</definedName>
    <definedName name="маржа_жд_апр">#REF!,#REF!,#REF!,#REF!</definedName>
    <definedName name="маржа_жд_июн">#REF!,#REF!,#REF!,#REF!</definedName>
    <definedName name="маржа_жд_май">#REF!,#REF!,#REF!,#REF!</definedName>
    <definedName name="марина" hidden="1">{"'РП (2)'!$A$5:$S$150"}</definedName>
    <definedName name="марина_1" hidden="1">{"'РП (2)'!$A$5:$S$150"}</definedName>
    <definedName name="марина_2" hidden="1">{"'РП (2)'!$A$5:$S$150"}</definedName>
    <definedName name="марина_3" hidden="1">{"'РП (2)'!$A$5:$S$150"}</definedName>
    <definedName name="марина_4" hidden="1">{"'РП (2)'!$A$5:$S$150"}</definedName>
    <definedName name="марина_5" hidden="1">{"'РП (2)'!$A$5:$S$150"}</definedName>
    <definedName name="марка">[130]Служебный!$A$50:$A$78</definedName>
    <definedName name="Марка__А6_003">#REF!</definedName>
    <definedName name="Марка__А6_005">#REF!</definedName>
    <definedName name="Марка__А7._003">#REF!</definedName>
    <definedName name="Марка__А7._005">#REF!</definedName>
    <definedName name="Марка_А356_2_3_спл.США">#REF!</definedName>
    <definedName name="Марка_А5_003">#REF!</definedName>
    <definedName name="Марка_А5_005">#REF!</definedName>
    <definedName name="Марка_А6_Корея">#REF!</definedName>
    <definedName name="Марка_А7_Корея">#REF!</definedName>
    <definedName name="Марка_А7Е_108">#REF!</definedName>
    <definedName name="Марка_А7Е_кат.">#REF!</definedName>
    <definedName name="март" hidden="1">{"'РП (2)'!$A$5:$S$150"}</definedName>
    <definedName name="масштаб">#N/A</definedName>
    <definedName name="масштаб1">#N/A</definedName>
    <definedName name="материалы">#REF!</definedName>
    <definedName name="Мау_опл_ден">#N/A</definedName>
    <definedName name="Мау_опл_мет">#N/A</definedName>
    <definedName name="Мау_опл_откл">#N/A</definedName>
    <definedName name="Мау_опл_проч">#N/A</definedName>
    <definedName name="Мау_оплата">#N/A</definedName>
    <definedName name="Мау_потр">#N/A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ГОК">#N/A</definedName>
    <definedName name="МГОК_тонн">#N/A</definedName>
    <definedName name="МГОК_цена">#N/A</definedName>
    <definedName name="мгрэс">#REF!</definedName>
    <definedName name="Мегрелишвили">[162]ФП!#REF!</definedName>
    <definedName name="мес">#N/A</definedName>
    <definedName name="месяц">#N/A</definedName>
    <definedName name="Месяц_Год">#N/A</definedName>
    <definedName name="месяц1">#N/A</definedName>
    <definedName name="месяцы">[131]settings!$B$13</definedName>
    <definedName name="металл_тонн">#REF!</definedName>
    <definedName name="механ">#REF!</definedName>
    <definedName name="мехцех_РМП">#N/A</definedName>
    <definedName name="мимиь">#REF!</definedName>
    <definedName name="мирдт">#REF!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инг" hidden="1">{"'РП (2)'!$A$5:$S$150"}</definedName>
    <definedName name="митинг_1" hidden="1">{"'РП (2)'!$A$5:$S$150"}</definedName>
    <definedName name="митинг_2" hidden="1">{"'РП (2)'!$A$5:$S$150"}</definedName>
    <definedName name="митинг_3" hidden="1">{"'РП (2)'!$A$5:$S$150"}</definedName>
    <definedName name="митинг_4" hidden="1">{"'РП (2)'!$A$5:$S$150"}</definedName>
    <definedName name="митинг_5" hidden="1">{"'РП (2)'!$A$5:$S$150"}</definedName>
    <definedName name="митолп">#REF!</definedName>
    <definedName name="мм" hidden="1">{"'РП (2)'!$A$5:$S$150"}</definedName>
    <definedName name="мм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иииии">#REF!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ии">#REF!</definedName>
    <definedName name="ммммммм">#REF!</definedName>
    <definedName name="Модель2">#REF!</definedName>
    <definedName name="мокрец">[128]Номенклатура!$C:$C</definedName>
    <definedName name="Молдавия">#REF!</definedName>
    <definedName name="молиюн">[139]Сибмол!#REF!</definedName>
    <definedName name="молоко">#N/A</definedName>
    <definedName name="мом">'[163]#ССЫЛКА'!$B$41</definedName>
    <definedName name="Мониторинг1">#REF!</definedName>
    <definedName name="мопоморл">#REF!</definedName>
    <definedName name="мораторий1">#REF!</definedName>
    <definedName name="мораторий2">#REF!</definedName>
    <definedName name="москва" hidden="1">{"'РП (2)'!$A$5:$S$150"}</definedName>
    <definedName name="москва_1" hidden="1">{"'РП (2)'!$A$5:$S$150"}</definedName>
    <definedName name="москва_2" hidden="1">{"'РП (2)'!$A$5:$S$150"}</definedName>
    <definedName name="москва_3" hidden="1">{"'РП (2)'!$A$5:$S$150"}</definedName>
    <definedName name="москва_4" hidden="1">{"'РП (2)'!$A$5:$S$150"}</definedName>
    <definedName name="москва_5" hidden="1">{"'РП (2)'!$A$5:$S$150"}</definedName>
    <definedName name="мп">[123]Данные!$C$10</definedName>
    <definedName name="мпролдж">#REF!</definedName>
    <definedName name="МПС_опл_ден">#N/A</definedName>
    <definedName name="МПС_опл_металл">#N/A</definedName>
    <definedName name="МПС_опл_откл">#N/A</definedName>
    <definedName name="МПС_опл_проч">#N/A</definedName>
    <definedName name="МПС_оплата">#N/A</definedName>
    <definedName name="МПС_потр">#N/A</definedName>
    <definedName name="мрпаадлд">#REF!</definedName>
    <definedName name="мтбтдщооь">#REF!</definedName>
    <definedName name="мы" hidden="1">{"'РП (2)'!$A$5:$S$150"}</definedName>
    <definedName name="мы_1" hidden="1">{"'РП (2)'!$A$5:$S$150"}</definedName>
    <definedName name="мы_2" hidden="1">{"'РП (2)'!$A$5:$S$150"}</definedName>
    <definedName name="мы_3" hidden="1">{"'РП (2)'!$A$5:$S$150"}</definedName>
    <definedName name="мы_4" hidden="1">{"'РП (2)'!$A$5:$S$150"}</definedName>
    <definedName name="мы_5" hidden="1">{"'РП (2)'!$A$5:$S$150"}</definedName>
    <definedName name="мым">#N/A</definedName>
    <definedName name="н">#REF!</definedName>
    <definedName name="н_года">'[119]Ф-4'!#REF!</definedName>
    <definedName name="Н_прибыль">#REF!</definedName>
    <definedName name="Н_продаж">#REF!</definedName>
    <definedName name="н1">[164]МБП!#REF!</definedName>
    <definedName name="н2">[164]МБП!#REF!</definedName>
    <definedName name="н3">[164]МБП!#REF!</definedName>
    <definedName name="н4">[165]МБП!#REF!</definedName>
    <definedName name="н5">[165]МБП!#REF!</definedName>
    <definedName name="н6">[165]МБП!#REF!</definedName>
    <definedName name="н7">[166]МБП!#REF!</definedName>
    <definedName name="н8">[166]МБП!#REF!</definedName>
    <definedName name="н9">[166]МБП!#REF!</definedName>
    <definedName name="надоели" hidden="1">{"'РП (2)'!$A$5:$S$150"}</definedName>
    <definedName name="надоели_1" hidden="1">{"'РП (2)'!$A$5:$S$150"}</definedName>
    <definedName name="надоели_2" hidden="1">{"'РП (2)'!$A$5:$S$150"}</definedName>
    <definedName name="надоели_3" hidden="1">{"'РП (2)'!$A$5:$S$150"}</definedName>
    <definedName name="надоели_4" hidden="1">{"'РП (2)'!$A$5:$S$150"}</definedName>
    <definedName name="надоели_5" hidden="1">{"'РП (2)'!$A$5:$S$150"}</definedName>
    <definedName name="Название">[167]Содержание!$A$1</definedName>
    <definedName name="НазваниеДЕМ">#N/A</definedName>
    <definedName name="НазваниеЕАР">#N/A</definedName>
    <definedName name="НазваниеЕАРес">#N/A</definedName>
    <definedName name="НазваниеЕАТр">#N/A</definedName>
    <definedName name="НазваниеЕАХ">#N/A</definedName>
    <definedName name="НазваниеЕУК">#N/A</definedName>
    <definedName name="НазваниеКач">#N/A</definedName>
    <definedName name="НазваниеКСК">#N/A</definedName>
    <definedName name="НазваниеПМГ">#N/A</definedName>
    <definedName name="НазваниеФТТ">#N/A</definedName>
    <definedName name="Названия_для_печати_ИМ">[168]OS01_6OZ!$3:$8,[168]OS01_6OZ!$A:$A</definedName>
    <definedName name="Наименование_статьи_расхода" hidden="1">'[169]Наименование показ-лей'!$A$3:$A$349</definedName>
    <definedName name="Нал1">#N/A</definedName>
    <definedName name="наличие">#REF!</definedName>
    <definedName name="налог">#REF!</definedName>
    <definedName name="налоги">#REF!</definedName>
    <definedName name="Налоги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правление_затрат">#REF!</definedName>
    <definedName name="ната">#REF!</definedName>
    <definedName name="наташа">#REF!</definedName>
    <definedName name="натре">#REF!</definedName>
    <definedName name="наценка_FTD_2">30%</definedName>
    <definedName name="нач_пр_во">#REF!</definedName>
    <definedName name="нач_продаж">#REF!</definedName>
    <definedName name="нач1дек">[170]Исходные!$B$3</definedName>
    <definedName name="нач2дек">[171]Исходные!$B$4</definedName>
    <definedName name="нач2кварт">[172]Исходные!#REF!</definedName>
    <definedName name="нач3дек">[171]Исходные!$B$5</definedName>
    <definedName name="начгода">TEXT([127]Информация!$U$31,"ДД.ММ.")</definedName>
    <definedName name="начисл">#N/A</definedName>
    <definedName name="начтекдек">[171]Исходные!$B$7</definedName>
    <definedName name="НГСМ">#REF!</definedName>
    <definedName name="НДС">#REF!</definedName>
    <definedName name="НДС_10">#REF!</definedName>
    <definedName name="НДС_база">#REF!</definedName>
    <definedName name="НДС_расчет">#REF!</definedName>
    <definedName name="НДС10">#REF!</definedName>
    <definedName name="НДСльг">#REF!</definedName>
    <definedName name="некны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распределенная">#N/A</definedName>
    <definedName name="нет" hidden="1">{"'РП (2)'!$A$5:$S$150"}</definedName>
    <definedName name="нет_1" hidden="1">{"'РП (2)'!$A$5:$S$150"}</definedName>
    <definedName name="нет_2" hidden="1">{"'РП (2)'!$A$5:$S$150"}</definedName>
    <definedName name="нет_3" hidden="1">{"'РП (2)'!$A$5:$S$150"}</definedName>
    <definedName name="нет_4" hidden="1">{"'РП (2)'!$A$5:$S$150"}</definedName>
    <definedName name="нет_5" hidden="1">{"'РП (2)'!$A$5:$S$150"}</definedName>
    <definedName name="неформ_маг">#N/A</definedName>
    <definedName name="неформ_шам">#N/A</definedName>
    <definedName name="НЗП">#N/A</definedName>
    <definedName name="Нидерланды2_3_спл.">#REF!</definedName>
    <definedName name="нн" hidden="1">{"'РП (2)'!$A$5:$S$150"}</definedName>
    <definedName name="нн_1" hidden="1">{"'РП (2)'!$A$5:$S$150"}</definedName>
    <definedName name="нн_2" hidden="1">{"'РП (2)'!$A$5:$S$150"}</definedName>
    <definedName name="нн_3" hidden="1">{"'РП (2)'!$A$5:$S$150"}</definedName>
    <definedName name="нн_4" hidden="1">{"'РП (2)'!$A$5:$S$150"}</definedName>
    <definedName name="нн_5" hidden="1">{"'РП (2)'!$A$5:$S$150"}</definedName>
    <definedName name="ННбаз">#REF!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нннннннн" hidden="1">#REF!</definedName>
    <definedName name="ННрег">#REF!</definedName>
    <definedName name="НО_опл_ден">#N/A</definedName>
    <definedName name="НО_опл_мет">#N/A</definedName>
    <definedName name="НО_опл_откл">#N/A</definedName>
    <definedName name="НО_опл_проч">#N/A</definedName>
    <definedName name="НО_оплата">#N/A</definedName>
    <definedName name="НО_потр">#N/A</definedName>
    <definedName name="НоваяОборотка_Лист1_Таблица">#REF!</definedName>
    <definedName name="новое">#N/A</definedName>
    <definedName name="Новосиб_ЖД_ВБД">[173]Нск!#REF!</definedName>
    <definedName name="Новосиб_Сырье_СокиСибири">[173]Нск!#REF!</definedName>
    <definedName name="Новсиб_Сырье_ВБД">[173]Нск!#REF!</definedName>
    <definedName name="Новск_Сырье_ВБДиСырье_СС">[173]Нск!#REF!</definedName>
    <definedName name="новые_ОФ_2003">#REF!</definedName>
    <definedName name="новые_ОФ_2004">#REF!</definedName>
    <definedName name="новые_ОФ_а_всего">#REF!</definedName>
    <definedName name="новые_ОФ_всего">#REF!</definedName>
    <definedName name="новые_ОФ_п_всего">#REF!</definedName>
    <definedName name="Номер">[122]Бюджет!$A:$A</definedName>
    <definedName name="нор" hidden="1">{"'РП (2)'!$A$5:$S$150"}</definedName>
    <definedName name="нор_1" hidden="1">{"'РП (2)'!$A$5:$S$150"}</definedName>
    <definedName name="нор_2" hidden="1">{"'РП (2)'!$A$5:$S$150"}</definedName>
    <definedName name="нор_3" hidden="1">{"'РП (2)'!$A$5:$S$150"}</definedName>
    <definedName name="нор_4" hidden="1">{"'РП (2)'!$A$5:$S$150"}</definedName>
    <definedName name="нор_5" hidden="1">{"'РП (2)'!$A$5:$S$150"}</definedName>
    <definedName name="норма">#REF!,#REF!,#REF!,#REF!,#REF!,#REF!,#REF!</definedName>
    <definedName name="ноу" hidden="1">{"'РП (2)'!$A$5:$S$150"}</definedName>
    <definedName name="ноу_1" hidden="1">{"'РП (2)'!$A$5:$S$150"}</definedName>
    <definedName name="ноу_2" hidden="1">{"'РП (2)'!$A$5:$S$150"}</definedName>
    <definedName name="ноу_3" hidden="1">{"'РП (2)'!$A$5:$S$150"}</definedName>
    <definedName name="ноу_4" hidden="1">{"'РП (2)'!$A$5:$S$150"}</definedName>
    <definedName name="ноу_5" hidden="1">{"'РП (2)'!$A$5:$S$150"}</definedName>
    <definedName name="ноябрь">'[119]Ф-4'!#REF!</definedName>
    <definedName name="НПАД">#REF!</definedName>
    <definedName name="НПбазВН">#REF!</definedName>
    <definedName name="НПбазНН">#REF!</definedName>
    <definedName name="НПбазСНI">#REF!</definedName>
    <definedName name="НПбазСНII">#REF!</definedName>
    <definedName name="НПрегВН">#REF!</definedName>
    <definedName name="НПрегНН">#REF!</definedName>
    <definedName name="НПрегСНI">#REF!</definedName>
    <definedName name="НПрегСНII">#REF!</definedName>
    <definedName name="НТУ">#N/A</definedName>
    <definedName name="ну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" hidden="1">{"Valuation_Common",#N/A,FALSE,"Valuation"}</definedName>
    <definedName name="о_1" hidden="1">{#N/A,#N/A,TRUE,"Лист2"}</definedName>
    <definedName name="о_29">#REF!</definedName>
    <definedName name="о_36">#N/A</definedName>
    <definedName name="о_37">#N/A</definedName>
    <definedName name="о_38">#REF!</definedName>
    <definedName name="о_42">#REF!</definedName>
    <definedName name="о_46">#REF!</definedName>
    <definedName name="о_47">#REF!</definedName>
    <definedName name="о_50">#REF!</definedName>
    <definedName name="о_54">#REF!</definedName>
    <definedName name="о_58">#REF!</definedName>
    <definedName name="о_62">#REF!</definedName>
    <definedName name="о_всего">#N/A</definedName>
    <definedName name="о_имп_опл_ден">#N/A</definedName>
    <definedName name="о_имп_опл_мет">#N/A</definedName>
    <definedName name="о_имп_опл_откл">#N/A</definedName>
    <definedName name="о_имп_опл_проч">#N/A</definedName>
    <definedName name="о_имп_оплата">#N/A</definedName>
    <definedName name="о_имп_потр">#N/A</definedName>
    <definedName name="о_руб_ден">#N/A</definedName>
    <definedName name="о_руб_опл_мет">#N/A</definedName>
    <definedName name="о_руб_опл_откл">#N/A</definedName>
    <definedName name="о_руб_опл_проч">#N/A</definedName>
    <definedName name="о_руб_оплата">#N/A</definedName>
    <definedName name="о_руб_потр">#N/A</definedName>
    <definedName name="о_сметы">#N/A</definedName>
    <definedName name="о1">#N/A</definedName>
    <definedName name="о10">#N/A</definedName>
    <definedName name="о100">#N/A</definedName>
    <definedName name="о101">#N/A</definedName>
    <definedName name="о102">#N/A</definedName>
    <definedName name="о103">#N/A</definedName>
    <definedName name="о104">#N/A</definedName>
    <definedName name="о105">#N/A</definedName>
    <definedName name="о106">#N/A</definedName>
    <definedName name="о107">#N/A</definedName>
    <definedName name="о108">#N/A</definedName>
    <definedName name="о109">#N/A</definedName>
    <definedName name="о11">#N/A</definedName>
    <definedName name="о110">#N/A</definedName>
    <definedName name="о111">#N/A</definedName>
    <definedName name="о12">#N/A</definedName>
    <definedName name="о13">#N/A</definedName>
    <definedName name="о14">#N/A</definedName>
    <definedName name="о15">#N/A</definedName>
    <definedName name="о16">#N/A</definedName>
    <definedName name="о17">#N/A</definedName>
    <definedName name="о18">#N/A</definedName>
    <definedName name="о19">#N/A</definedName>
    <definedName name="о2">#N/A</definedName>
    <definedName name="о20">#N/A</definedName>
    <definedName name="о21">#N/A</definedName>
    <definedName name="о22">#N/A</definedName>
    <definedName name="о23">#N/A</definedName>
    <definedName name="о24">#N/A</definedName>
    <definedName name="о25">#N/A</definedName>
    <definedName name="о26">#N/A</definedName>
    <definedName name="о27">#N/A</definedName>
    <definedName name="о28">#N/A</definedName>
    <definedName name="о29">#N/A</definedName>
    <definedName name="о3">#N/A</definedName>
    <definedName name="о30">#N/A</definedName>
    <definedName name="о31">#N/A</definedName>
    <definedName name="о32">#N/A</definedName>
    <definedName name="о33">#N/A</definedName>
    <definedName name="о34">#N/A</definedName>
    <definedName name="о35">#N/A</definedName>
    <definedName name="о36">#N/A</definedName>
    <definedName name="о37">#N/A</definedName>
    <definedName name="о38">#N/A</definedName>
    <definedName name="о39">#N/A</definedName>
    <definedName name="о4">#N/A</definedName>
    <definedName name="о40">#N/A</definedName>
    <definedName name="о41">#N/A</definedName>
    <definedName name="о42">#N/A</definedName>
    <definedName name="о43">#N/A</definedName>
    <definedName name="о44">#N/A</definedName>
    <definedName name="о45">#N/A</definedName>
    <definedName name="о46">#N/A</definedName>
    <definedName name="о47">#N/A</definedName>
    <definedName name="о48">#N/A</definedName>
    <definedName name="о49">#N/A</definedName>
    <definedName name="о5">#N/A</definedName>
    <definedName name="о50">#N/A</definedName>
    <definedName name="о51">#N/A</definedName>
    <definedName name="о52">#N/A</definedName>
    <definedName name="о53">#N/A</definedName>
    <definedName name="о54">#N/A</definedName>
    <definedName name="о55">#N/A</definedName>
    <definedName name="о56">#N/A</definedName>
    <definedName name="о57">#N/A</definedName>
    <definedName name="о58">#N/A</definedName>
    <definedName name="о59">#N/A</definedName>
    <definedName name="о6">#N/A</definedName>
    <definedName name="о60">#N/A</definedName>
    <definedName name="о61">#N/A</definedName>
    <definedName name="о62">#N/A</definedName>
    <definedName name="о63">#N/A</definedName>
    <definedName name="о64">#N/A</definedName>
    <definedName name="о65">#N/A</definedName>
    <definedName name="о66">#N/A</definedName>
    <definedName name="о67">#N/A</definedName>
    <definedName name="о68">#N/A</definedName>
    <definedName name="о69">#N/A</definedName>
    <definedName name="о7">#N/A</definedName>
    <definedName name="о70">#N/A</definedName>
    <definedName name="о71">#N/A</definedName>
    <definedName name="о71_2">#N/A</definedName>
    <definedName name="о71_3">#N/A</definedName>
    <definedName name="о71_4">#N/A</definedName>
    <definedName name="о71_5">#N/A</definedName>
    <definedName name="о72">#N/A</definedName>
    <definedName name="о73">#N/A</definedName>
    <definedName name="о74">#N/A</definedName>
    <definedName name="о75">#N/A</definedName>
    <definedName name="о76">#N/A</definedName>
    <definedName name="о77">#N/A</definedName>
    <definedName name="о78">#N/A</definedName>
    <definedName name="о79">#N/A</definedName>
    <definedName name="о8">#N/A</definedName>
    <definedName name="о80">#N/A</definedName>
    <definedName name="о81">#N/A</definedName>
    <definedName name="о82">#N/A</definedName>
    <definedName name="о83">#N/A</definedName>
    <definedName name="о84">#N/A</definedName>
    <definedName name="о85">#N/A</definedName>
    <definedName name="о86">#N/A</definedName>
    <definedName name="о87">#N/A</definedName>
    <definedName name="о88">#N/A</definedName>
    <definedName name="о89">#N/A</definedName>
    <definedName name="о9">#N/A</definedName>
    <definedName name="о90">#N/A</definedName>
    <definedName name="о91">#N/A</definedName>
    <definedName name="о92">#N/A</definedName>
    <definedName name="о93">#N/A</definedName>
    <definedName name="о94">#N/A</definedName>
    <definedName name="о95">#N/A</definedName>
    <definedName name="о96">#N/A</definedName>
    <definedName name="о97">#N/A</definedName>
    <definedName name="о98">#N/A</definedName>
    <definedName name="о99">#N/A</definedName>
    <definedName name="оао" hidden="1">{"'РП (2)'!$A$5:$S$150"}</definedName>
    <definedName name="оао_1" hidden="1">{"'РП (2)'!$A$5:$S$150"}</definedName>
    <definedName name="оао_2" hidden="1">{"'РП (2)'!$A$5:$S$150"}</definedName>
    <definedName name="оао_3" hidden="1">{"'РП (2)'!$A$5:$S$150"}</definedName>
    <definedName name="оао_4" hidden="1">{"'РП (2)'!$A$5:$S$150"}</definedName>
    <definedName name="оао_5" hidden="1">{"'РП (2)'!$A$5:$S$150"}</definedName>
    <definedName name="оар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б_окт">#REF!</definedName>
    <definedName name="обалд" hidden="1">{"'РП (2)'!$A$5:$S$150"}</definedName>
    <definedName name="обалд_1" hidden="1">{"'РП (2)'!$A$5:$S$150"}</definedName>
    <definedName name="обалд_2" hidden="1">{"'РП (2)'!$A$5:$S$150"}</definedName>
    <definedName name="обалд_3" hidden="1">{"'РП (2)'!$A$5:$S$150"}</definedName>
    <definedName name="обалд_4" hidden="1">{"'РП (2)'!$A$5:$S$150"}</definedName>
    <definedName name="обалд_5" hidden="1">{"'РП (2)'!$A$5:$S$150"}</definedName>
    <definedName name="Область_печати_ИМ">#REF!</definedName>
    <definedName name="оборот">#REF!</definedName>
    <definedName name="оборотные">'[174]выр _июль'!$K$1</definedName>
    <definedName name="оборуд_кап">#N/A</definedName>
    <definedName name="Оборудование">#REF!</definedName>
    <definedName name="Оборудование_на_кап.строительство">#N/A</definedName>
    <definedName name="Общеж." hidden="1">{"'РП (2)'!$A$5:$S$150"}</definedName>
    <definedName name="Общеж._1" hidden="1">{"'РП (2)'!$A$5:$S$150"}</definedName>
    <definedName name="Общеж._2" hidden="1">{"'РП (2)'!$A$5:$S$150"}</definedName>
    <definedName name="Общеж._3" hidden="1">{"'РП (2)'!$A$5:$S$150"}</definedName>
    <definedName name="Общеж._4" hidden="1">{"'РП (2)'!$A$5:$S$150"}</definedName>
    <definedName name="Общеж._5" hidden="1">{"'РП (2)'!$A$5:$S$150"}</definedName>
    <definedName name="Общехоз">#REF!</definedName>
    <definedName name="Общехозяйственные">#REF!</definedName>
    <definedName name="Объекты" hidden="1">[175]ИП!$B$9:$B$26</definedName>
    <definedName name="объём">[135]Номенклатура!$H:$H</definedName>
    <definedName name="огнеуп_опл_ден">#N/A</definedName>
    <definedName name="огнеуп_опл_мет">#N/A</definedName>
    <definedName name="огнеуп_опл_откл">#N/A</definedName>
    <definedName name="огнеуп_опл_проч">#N/A</definedName>
    <definedName name="огнеуп_оплата">#N/A</definedName>
    <definedName name="огнеуп_потр">#N/A</definedName>
    <definedName name="огнеупоры">#N/A</definedName>
    <definedName name="ОГП_план_реал">#N/A</definedName>
    <definedName name="ОГП_пост_ден">#N/A</definedName>
    <definedName name="ОГП_пост_металл">#N/A</definedName>
    <definedName name="ОГП_пост_откл">#N/A</definedName>
    <definedName name="ОГП_пост_проч">#N/A</definedName>
    <definedName name="ОГП_поступл">#N/A</definedName>
    <definedName name="од" hidden="1">{"Valuation_Common",#N/A,FALSE,"Valuation"}</definedName>
    <definedName name="од_1" hidden="1">{"Valuation_Common",#N/A,FALSE,"Valuation"}</definedName>
    <definedName name="од_2" hidden="1">{"Valuation_Common",#N/A,FALSE,"Valuation"}</definedName>
    <definedName name="од_3" hidden="1">{"Valuation_Common",#N/A,FALSE,"Valuation"}</definedName>
    <definedName name="од_4" hidden="1">{"Valuation_Common",#N/A,FALSE,"Valuation"}</definedName>
    <definedName name="од_5" hidden="1">{"Valuation_Common",#N/A,FALSE,"Valuation"}</definedName>
    <definedName name="один">#N/A</definedName>
    <definedName name="одури" hidden="1">{"'РП (2)'!$A$5:$S$150"}</definedName>
    <definedName name="одури_1" hidden="1">{"'РП (2)'!$A$5:$S$150"}</definedName>
    <definedName name="одури_2" hidden="1">{"'РП (2)'!$A$5:$S$150"}</definedName>
    <definedName name="одури_3" hidden="1">{"'РП (2)'!$A$5:$S$150"}</definedName>
    <definedName name="одури_4" hidden="1">{"'РП (2)'!$A$5:$S$150"}</definedName>
    <definedName name="одури_5" hidden="1">{"'РП (2)'!$A$5:$S$150"}</definedName>
    <definedName name="ожид.">#REF!</definedName>
    <definedName name="ожид.знач.">#REF!</definedName>
    <definedName name="ок" hidden="1">{"'РП (2)'!$A$5:$S$150"}</definedName>
    <definedName name="ок_1" hidden="1">{"'РП (2)'!$A$5:$S$150"}</definedName>
    <definedName name="ок_2" hidden="1">{"'РП (2)'!$A$5:$S$150"}</definedName>
    <definedName name="ок_3" hidden="1">{"'РП (2)'!$A$5:$S$150"}</definedName>
    <definedName name="ок_4" hidden="1">{"'РП (2)'!$A$5:$S$150"}</definedName>
    <definedName name="ок_5" hidden="1">{"'РП (2)'!$A$5:$S$150"}</definedName>
    <definedName name="окал_1041">#REF!</definedName>
    <definedName name="окал_1062">#REF!</definedName>
    <definedName name="окал_1113">#REF!</definedName>
    <definedName name="окал_240">#REF!</definedName>
    <definedName name="окал_292">#REF!</definedName>
    <definedName name="окал_389">#REF!</definedName>
    <definedName name="окал_526">#REF!</definedName>
    <definedName name="окал_737">#REF!</definedName>
    <definedName name="окалина">#N/A</definedName>
    <definedName name="окат._цена">#N/A</definedName>
    <definedName name="окатыши_КГОК_тонн">#N/A</definedName>
    <definedName name="ОКЛАД">#REF!</definedName>
    <definedName name="оклад1">#REF!</definedName>
    <definedName name="окраска_05">#REF!</definedName>
    <definedName name="окраска_06">#REF!</definedName>
    <definedName name="окраска_07">#REF!</definedName>
    <definedName name="окраска_08">#REF!</definedName>
    <definedName name="окраска_09">#REF!</definedName>
    <definedName name="окраска_10">#REF!</definedName>
    <definedName name="окраска_11">#REF!</definedName>
    <definedName name="окраска_12">#REF!</definedName>
    <definedName name="окраска_13">#REF!</definedName>
    <definedName name="окраска_14">#REF!</definedName>
    <definedName name="окраска_15">#REF!</definedName>
    <definedName name="округл">#REF!</definedName>
    <definedName name="октябрь">'[119]Ф-4'!#REF!</definedName>
    <definedName name="олдж" hidden="1">{"Valuation_Common",#N/A,FALSE,"Valuation"}</definedName>
    <definedName name="олдж_1" hidden="1">{"Valuation_Common",#N/A,FALSE,"Valuation"}</definedName>
    <definedName name="олдж_2" hidden="1">{"Valuation_Common",#N/A,FALSE,"Valuation"}</definedName>
    <definedName name="олдж_3" hidden="1">{"Valuation_Common",#N/A,FALSE,"Valuation"}</definedName>
    <definedName name="олдж_4" hidden="1">{"Valuation_Common",#N/A,FALSE,"Valuation"}</definedName>
    <definedName name="олдж_5" hidden="1">{"Valuation_Common",#N/A,FALSE,"Valuation"}</definedName>
    <definedName name="ОЛОЛБОЛ">#REF!</definedName>
    <definedName name="олрол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лроло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лухи" hidden="1">{"'РП (2)'!$A$5:$S$150"}</definedName>
    <definedName name="олухи_1" hidden="1">{"'РП (2)'!$A$5:$S$150"}</definedName>
    <definedName name="олухи_2" hidden="1">{"'РП (2)'!$A$5:$S$150"}</definedName>
    <definedName name="олухи_3" hidden="1">{"'РП (2)'!$A$5:$S$150"}</definedName>
    <definedName name="олухи_4" hidden="1">{"'РП (2)'!$A$5:$S$150"}</definedName>
    <definedName name="олухи_5" hidden="1">{"'РП (2)'!$A$5:$S$150"}</definedName>
    <definedName name="онпаро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" hidden="1">{"'РП (2)'!$A$5:$S$150"}</definedName>
    <definedName name="ООВВО">#REF!</definedName>
    <definedName name="оолдж" hidden="1">{"'РП (2)'!$A$5:$S$150"}</definedName>
    <definedName name="оолдж_1" hidden="1">{"'РП (2)'!$A$5:$S$150"}</definedName>
    <definedName name="оолдж_2" hidden="1">{"'РП (2)'!$A$5:$S$150"}</definedName>
    <definedName name="оолдж_3" hidden="1">{"'РП (2)'!$A$5:$S$150"}</definedName>
    <definedName name="оолдж_4" hidden="1">{"'РП (2)'!$A$5:$S$150"}</definedName>
    <definedName name="оолдж_5" hidden="1">{"'РП (2)'!$A$5:$S$150"}</definedName>
    <definedName name="ооо">#REF!</definedName>
    <definedName name="ооо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д" hidden="1">{"'РП (2)'!$A$5:$S$150"}</definedName>
    <definedName name="ооод_1" hidden="1">{"'РП (2)'!$A$5:$S$150"}</definedName>
    <definedName name="ооод_2" hidden="1">{"'РП (2)'!$A$5:$S$150"}</definedName>
    <definedName name="ооод_3" hidden="1">{"'РП (2)'!$A$5:$S$150"}</definedName>
    <definedName name="ооод_4" hidden="1">{"'РП (2)'!$A$5:$S$150"}</definedName>
    <definedName name="ооод_5" hidden="1">{"'РП (2)'!$A$5:$S$150"}</definedName>
    <definedName name="ооож" hidden="1">{"'РП (2)'!$A$5:$S$150"}</definedName>
    <definedName name="ооож_1" hidden="1">{"'РП (2)'!$A$5:$S$150"}</definedName>
    <definedName name="ооож_2" hidden="1">{"'РП (2)'!$A$5:$S$150"}</definedName>
    <definedName name="ооож_3" hidden="1">{"'РП (2)'!$A$5:$S$150"}</definedName>
    <definedName name="ооож_4" hidden="1">{"'РП (2)'!$A$5:$S$150"}</definedName>
    <definedName name="ооож_5" hidden="1">{"'РП (2)'!$A$5:$S$150"}</definedName>
    <definedName name="оооо">#REF!</definedName>
    <definedName name="оооо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эхз" hidden="1">{"'РП (2)'!$A$5:$S$150"}</definedName>
    <definedName name="оооэхз_1" hidden="1">{"'РП (2)'!$A$5:$S$150"}</definedName>
    <definedName name="оооэхз_2" hidden="1">{"'РП (2)'!$A$5:$S$150"}</definedName>
    <definedName name="оооэхз_3" hidden="1">{"'РП (2)'!$A$5:$S$150"}</definedName>
    <definedName name="оооэхз_4" hidden="1">{"'РП (2)'!$A$5:$S$150"}</definedName>
    <definedName name="оооэхз_5" hidden="1">{"'РП (2)'!$A$5:$S$150"}</definedName>
    <definedName name="оператор">[130]Служебный!$A$80:$A$89</definedName>
    <definedName name="опиз" hidden="1">{"'РП (2)'!$A$5:$S$150"}</definedName>
    <definedName name="опиз_1" hidden="1">{"'РП (2)'!$A$5:$S$150"}</definedName>
    <definedName name="опиз_2" hidden="1">{"'РП (2)'!$A$5:$S$150"}</definedName>
    <definedName name="опиз_3" hidden="1">{"'РП (2)'!$A$5:$S$150"}</definedName>
    <definedName name="опиз_4" hidden="1">{"'РП (2)'!$A$5:$S$150"}</definedName>
    <definedName name="опиз_5" hidden="1">{"'РП (2)'!$A$5:$S$150"}</definedName>
    <definedName name="описание">[131]settings!$B$14</definedName>
    <definedName name="описание2">[131]settings!$B$17</definedName>
    <definedName name="оплата">#REF!</definedName>
    <definedName name="опро" hidden="1">{"IASTrail",#N/A,FALSE,"IAS"}</definedName>
    <definedName name="опси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сик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тимум">#REF!</definedName>
    <definedName name="ОПУ">[176]CY!$H:$H</definedName>
    <definedName name="ОПУ1">[176]PY!$H:$H</definedName>
    <definedName name="ОПУ2">[177]PY1!$H:$H</definedName>
    <definedName name="ор" hidden="1">{"'РП (2)'!$A$5:$S$150"}</definedName>
    <definedName name="ор_1" hidden="1">{"'РП (2)'!$A$5:$S$150"}</definedName>
    <definedName name="ор_2" hidden="1">{"'РП (2)'!$A$5:$S$150"}</definedName>
    <definedName name="ор_3" hidden="1">{"'РП (2)'!$A$5:$S$150"}</definedName>
    <definedName name="ор_4" hidden="1">{"'РП (2)'!$A$5:$S$150"}</definedName>
    <definedName name="ор_5" hidden="1">{"'РП (2)'!$A$5:$S$150"}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седание">#N/A</definedName>
    <definedName name="ослы" hidden="1">{"'РП (2)'!$A$5:$S$150"}</definedName>
    <definedName name="ослы_1" hidden="1">{"'РП (2)'!$A$5:$S$150"}</definedName>
    <definedName name="ослы_2" hidden="1">{"'РП (2)'!$A$5:$S$150"}</definedName>
    <definedName name="ослы_3" hidden="1">{"'РП (2)'!$A$5:$S$150"}</definedName>
    <definedName name="ослы_4" hidden="1">{"'РП (2)'!$A$5:$S$150"}</definedName>
    <definedName name="ослы_5" hidden="1">{"'РП (2)'!$A$5:$S$150"}</definedName>
    <definedName name="остатки">#REF!</definedName>
    <definedName name="ответств">[130]Служебный!$A$91:$A$112</definedName>
    <definedName name="отвлеченка">#N/A</definedName>
    <definedName name="ОТК">#N/A</definedName>
    <definedName name="Откат">#REF!</definedName>
    <definedName name="ОТМ">#REF!</definedName>
    <definedName name="отопление_ВАЦ">#N/A</definedName>
    <definedName name="отопление_Естюн">#N/A</definedName>
    <definedName name="отопление_ЛАЦ">#N/A</definedName>
    <definedName name="Отсрочка">#REF!</definedName>
    <definedName name="отч2кварт">[172]Исходные!#REF!</definedName>
    <definedName name="отчдата">[170]Исходные!$B$1</definedName>
    <definedName name="ОТЧет">#REF!</definedName>
    <definedName name="отчет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_сок">#REF!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ет1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Ф_а_с_пц">#REF!</definedName>
    <definedName name="оф_н_а_2003_пц">#REF!</definedName>
    <definedName name="оф_н_а_2004">#REF!</definedName>
    <definedName name="ОХР">#REF!</definedName>
    <definedName name="оху" hidden="1">{"'РП (2)'!$A$5:$S$150"}</definedName>
    <definedName name="оху_1" hidden="1">{"'РП (2)'!$A$5:$S$150"}</definedName>
    <definedName name="оху_2" hidden="1">{"'РП (2)'!$A$5:$S$150"}</definedName>
    <definedName name="оху_3" hidden="1">{"'РП (2)'!$A$5:$S$150"}</definedName>
    <definedName name="оху_4" hidden="1">{"'РП (2)'!$A$5:$S$150"}</definedName>
    <definedName name="оху_5" hidden="1">{"'РП (2)'!$A$5:$S$150"}</definedName>
    <definedName name="ОЦ">#N/A</definedName>
    <definedName name="ОЦ1">#N/A</definedName>
    <definedName name="очистка_стоков">#N/A</definedName>
    <definedName name="оштлош" hidden="1">{"'РП (2)'!$A$5:$S$150"}</definedName>
    <definedName name="оштлош_1" hidden="1">{"'РП (2)'!$A$5:$S$150"}</definedName>
    <definedName name="оштлош_2" hidden="1">{"'РП (2)'!$A$5:$S$150"}</definedName>
    <definedName name="оштлош_3" hidden="1">{"'РП (2)'!$A$5:$S$150"}</definedName>
    <definedName name="оштлош_4" hidden="1">{"'РП (2)'!$A$5:$S$150"}</definedName>
    <definedName name="оштлош_5" hidden="1">{"'РП (2)'!$A$5:$S$150"}</definedName>
    <definedName name="ощ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_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_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_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_4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_5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лщл" hidden="1">{"'РП (2)'!$A$5:$S$150"}</definedName>
    <definedName name="ощлщл_1" hidden="1">{"'РП (2)'!$A$5:$S$150"}</definedName>
    <definedName name="ощлщл_2" hidden="1">{"'РП (2)'!$A$5:$S$150"}</definedName>
    <definedName name="ощлщл_3" hidden="1">{"'РП (2)'!$A$5:$S$150"}</definedName>
    <definedName name="ощлщл_4" hidden="1">{"'РП (2)'!$A$5:$S$150"}</definedName>
    <definedName name="ощлщл_5" hidden="1">{"'РП (2)'!$A$5:$S$150"}</definedName>
    <definedName name="П" hidden="1">{#N/A,#N/A,TRUE,"Лист1";#N/A,#N/A,TRUE,"Лист2";#N/A,#N/A,TRUE,"Лист3"}</definedName>
    <definedName name="п_фабрикаты">#N/A</definedName>
    <definedName name="п1">[139]Сибмол!#REF!</definedName>
    <definedName name="п2">[139]Сибмол!#REF!</definedName>
    <definedName name="п3">[139]Сибмол!#REF!</definedName>
    <definedName name="п4">[139]Сибмол!#REF!</definedName>
    <definedName name="п5">[139]Сибмол!#REF!</definedName>
    <definedName name="п6">[139]Сибмол!#REF!</definedName>
    <definedName name="па" hidden="1">{"'РП (2)'!$A$5:$S$150"}</definedName>
    <definedName name="па_1" hidden="1">{"'РП (2)'!$A$5:$S$150"}</definedName>
    <definedName name="па_2" hidden="1">{"'РП (2)'!$A$5:$S$150"}</definedName>
    <definedName name="па_3" hidden="1">{"'РП (2)'!$A$5:$S$150"}</definedName>
    <definedName name="па_4" hidden="1">{"'РП (2)'!$A$5:$S$150"}</definedName>
    <definedName name="па_5" hidden="1">{"'РП (2)'!$A$5:$S$150"}</definedName>
    <definedName name="павв">#REF!</definedName>
    <definedName name="паоаолаол">#REF!</definedName>
    <definedName name="пап" hidden="1">#REF!</definedName>
    <definedName name="папа" hidden="1">{"konoplin - Личное представление",#N/A,TRUE,"ФинПлан_1кв";"konoplin - Личное представление",#N/A,TRUE,"ФинПлан_2кв"}</definedName>
    <definedName name="папа_1" hidden="1">{"konoplin - Личное представление",#N/A,TRUE,"ФинПлан_1кв";"konoplin - Личное представление",#N/A,TRUE,"ФинПлан_2кв"}</definedName>
    <definedName name="папа_2" hidden="1">{"konoplin - Личное представление",#N/A,TRUE,"ФинПлан_1кв";"konoplin - Личное представление",#N/A,TRUE,"ФинПлан_2кв"}</definedName>
    <definedName name="папа_3" hidden="1">{"konoplin - Личное представление",#N/A,TRUE,"ФинПлан_1кв";"konoplin - Личное представление",#N/A,TRUE,"ФинПлан_2кв"}</definedName>
    <definedName name="папа_4" hidden="1">{"konoplin - Личное представление",#N/A,TRUE,"ФинПлан_1кв";"konoplin - Личное представление",#N/A,TRUE,"ФинПлан_2кв"}</definedName>
    <definedName name="папа_5" hidden="1">{"konoplin - Личное представление",#N/A,TRUE,"ФинПлан_1кв";"konoplin - Личное представление",#N/A,TRUE,"ФинПлан_2кв"}</definedName>
    <definedName name="папа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апп">#REF!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р_НТМК">#N/A</definedName>
    <definedName name="пар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ва">#REF!</definedName>
    <definedName name="пвп">#REF!</definedName>
    <definedName name="пвпув">#REF!</definedName>
    <definedName name="ПДВ">#N/A</definedName>
    <definedName name="Пдс">#REF!</definedName>
    <definedName name="пе" hidden="1">{"'РП (2)'!$A$5:$S$150"}</definedName>
    <definedName name="пе_1" hidden="1">{"'РП (2)'!$A$5:$S$150"}</definedName>
    <definedName name="пе_2" hidden="1">{"'РП (2)'!$A$5:$S$150"}</definedName>
    <definedName name="пе_3" hidden="1">{"'РП (2)'!$A$5:$S$150"}</definedName>
    <definedName name="пе_4" hidden="1">{"'РП (2)'!$A$5:$S$150"}</definedName>
    <definedName name="пе_5" hidden="1">{"'РП (2)'!$A$5:$S$150"}</definedName>
    <definedName name="пени_штрафы_Нпроверки" hidden="1">{"'РП (2)'!$A$5:$S$150"}</definedName>
    <definedName name="пени_штрафы_Нпроверки_1" hidden="1">{"'РП (2)'!$A$5:$S$150"}</definedName>
    <definedName name="пени_штрафы_Нпроверки_2" hidden="1">{"'РП (2)'!$A$5:$S$150"}</definedName>
    <definedName name="пени_штрафы_Нпроверки_3" hidden="1">{"'РП (2)'!$A$5:$S$150"}</definedName>
    <definedName name="пени_штрафы_Нпроверки_4" hidden="1">{"'РП (2)'!$A$5:$S$150"}</definedName>
    <definedName name="пени_штрафы_Нпроверки_5" hidden="1">{"'РП (2)'!$A$5:$S$150"}</definedName>
    <definedName name="пепр" hidden="1">{"'РП (2)'!$A$5:$S$150"}</definedName>
    <definedName name="пепр_1" hidden="1">{"'РП (2)'!$A$5:$S$150"}</definedName>
    <definedName name="пепр_2" hidden="1">{"'РП (2)'!$A$5:$S$150"}</definedName>
    <definedName name="пепр_3" hidden="1">{"'РП (2)'!$A$5:$S$150"}</definedName>
    <definedName name="пепр_4" hidden="1">{"'РП (2)'!$A$5:$S$150"}</definedName>
    <definedName name="пепр_5" hidden="1">{"'РП (2)'!$A$5:$S$150"}</definedName>
    <definedName name="пер1">[178]Дефлятор!$D$30</definedName>
    <definedName name="пер2">[178]Дефлятор!$G$30</definedName>
    <definedName name="пер3">[178]Дефлятор!$J$30</definedName>
    <definedName name="пер4">[178]Дефлятор!$M$30</definedName>
    <definedName name="первый">#REF!</definedName>
    <definedName name="перемена">#REF!</definedName>
    <definedName name="Переменные">#REF!</definedName>
    <definedName name="Пересчитать">#N/A</definedName>
    <definedName name="ПерЗ1">#N/A</definedName>
    <definedName name="период">[143]Исходные!$B$2</definedName>
    <definedName name="Период_год">#REF!</definedName>
    <definedName name="Период_квартал">#REF!</definedName>
    <definedName name="периоды">[177]settings!$B$20:$D$31</definedName>
    <definedName name="Печать_соцсфера">'[179]сметы СКО 3кв03г.'!#REF!</definedName>
    <definedName name="Печать_январь">#REF!</definedName>
    <definedName name="ПЖТ">#REF!</definedName>
    <definedName name="пид" hidden="1">{"'РП (2)'!$A$5:$S$150"}</definedName>
    <definedName name="пид_1" hidden="1">{"'РП (2)'!$A$5:$S$150"}</definedName>
    <definedName name="пид_2" hidden="1">{"'РП (2)'!$A$5:$S$150"}</definedName>
    <definedName name="пид_3" hidden="1">{"'РП (2)'!$A$5:$S$150"}</definedName>
    <definedName name="пид_4" hidden="1">{"'РП (2)'!$A$5:$S$150"}</definedName>
    <definedName name="пид_5" hidden="1">{"'РП (2)'!$A$5:$S$150"}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тание">#N/A</definedName>
    <definedName name="ПКИ">#REF!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АН">#REF!,#REF!,#REF!</definedName>
    <definedName name="План_доходов____ВТЧ">#REF!</definedName>
    <definedName name="план_нараст_итог">#N/A</definedName>
    <definedName name="ПЛАН_ПОСТ_за_дебит">#N/A</definedName>
    <definedName name="ПЛАН_ПОСТ_за_дебит_1">#N/A</definedName>
    <definedName name="ПЛАН_ПОСТ_за_дебит_2">#N/A</definedName>
    <definedName name="ПЛАН_ПОСТ_за_реал">#N/A</definedName>
    <definedName name="ПЛАН_ПОСТ_за_реал_1">#N/A</definedName>
    <definedName name="ПЛАН_ПОСТ_за_реал_2">#N/A</definedName>
    <definedName name="ПЛАН_ПОСТ_за_реал_3">#N/A</definedName>
    <definedName name="ПЛАН_ПОСТ_за_реал_4">#N/A</definedName>
    <definedName name="ПЛАН_ПОСТ_за_реал_5">#N/A</definedName>
    <definedName name="ПЛАН_ПОСТ_за_реализ_5">#N/A</definedName>
    <definedName name="план_поступлений_РАМ">#N/A</definedName>
    <definedName name="ПЛАН_ПРОДАЖ_USD">#N/A</definedName>
    <definedName name="ПЛАН_ПРОДАЖ_тн">#N/A</definedName>
    <definedName name="План_расходов____ВТЧ">#REF!</definedName>
    <definedName name="ПЛАН1">#REF!</definedName>
    <definedName name="план18г.">#REF!</definedName>
    <definedName name="план2">#N/A</definedName>
    <definedName name="план2018г">#REF!</definedName>
    <definedName name="план2018г.">#REF!</definedName>
    <definedName name="ПланПокупки">#REF!</definedName>
    <definedName name="ПланРеализации">#REF!</definedName>
    <definedName name="плата_воду">#N/A</definedName>
    <definedName name="Плата_за_капитал">#REF!,#REF!,#REF!,#REF!,#REF!,#REF!,#REF!,#REF!,#REF!,#REF!</definedName>
    <definedName name="Платежи">#REF!</definedName>
    <definedName name="плательщики">#REF!</definedName>
    <definedName name="ПНР">#N/A</definedName>
    <definedName name="По_контракту__643_44669951_99002_c_фирмой_A.S.Industries">#REF!</definedName>
    <definedName name="По_контракту__643_44669951_99004_c_фирмой_A.S.Industries.">#REF!</definedName>
    <definedName name="По_контракту__643_44669951_99007_c_фирмой_A.S.Industries">#REF!</definedName>
    <definedName name="погашение_дебит_план">#N/A</definedName>
    <definedName name="погашение_дебит_РА_план">#N/A</definedName>
    <definedName name="погашение_дебит_РА_факт">#N/A</definedName>
    <definedName name="погашение_дебит_факт">#N/A</definedName>
    <definedName name="погоа">#REF!</definedName>
    <definedName name="погр_РОР">#N/A</definedName>
    <definedName name="подр_УКС">#N/A</definedName>
    <definedName name="ПОКАЗАТЕЛИ_ДОЛГОСР.ПРОГНОЗА">#REF!</definedName>
    <definedName name="Покупатели">#REF!</definedName>
    <definedName name="ПОКУПКАбаз">#REF!</definedName>
    <definedName name="ПОКУПКАрег">#REF!</definedName>
    <definedName name="полджпппппп">#REF!</definedName>
    <definedName name="полугодие">#REF!</definedName>
    <definedName name="пользов_дорог">#N/A</definedName>
    <definedName name="поп" hidden="1">'[134]pasiva-skutečnost'!$A$15:$A$25</definedName>
    <definedName name="п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опа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опороо">#REF!</definedName>
    <definedName name="попро">#REF!</definedName>
    <definedName name="ПОсД1">#N/A</definedName>
    <definedName name="постав">#REF!</definedName>
    <definedName name="поставка_крист">#REF!</definedName>
    <definedName name="ПостЗ1">#N/A</definedName>
    <definedName name="поступления_план_Rual">#N/A</definedName>
    <definedName name="поступления_РА_план">#N/A</definedName>
    <definedName name="поступления_РА_факт">#N/A</definedName>
    <definedName name="поступления_факт_Rual">#N/A</definedName>
    <definedName name="поступления_факт_РАМ">#N/A</definedName>
    <definedName name="поташ_вн">#N/A</definedName>
    <definedName name="поташ_ВСЕГО">#N/A</definedName>
    <definedName name="поташ_РА">#N/A</definedName>
    <definedName name="поташш_вн">#N/A</definedName>
    <definedName name="поташш_ВСЕГО">#N/A</definedName>
    <definedName name="поташш_РА">#N/A</definedName>
    <definedName name="потери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1_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1_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1_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1_4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1_5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_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_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_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_4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_5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баз">#REF!</definedName>
    <definedName name="потерирег">#REF!</definedName>
    <definedName name="ПОТР._РЫНОКДП">#REF!</definedName>
    <definedName name="Потреб_вып_всего">#REF!</definedName>
    <definedName name="Потреб_вып_оф_н_цпг">#REF!</definedName>
    <definedName name="пошлины">#N/A</definedName>
    <definedName name="пп" hidden="1">{"'РП (2)'!$A$5:$S$150"}</definedName>
    <definedName name="пп_1" hidden="1">{"'РП (2)'!$A$5:$S$150"}</definedName>
    <definedName name="пп_2" hidden="1">{"'РП (2)'!$A$5:$S$150"}</definedName>
    <definedName name="пп_3" hidden="1">{"'РП (2)'!$A$5:$S$150"}</definedName>
    <definedName name="пп_4" hidden="1">{"'РП (2)'!$A$5:$S$150"}</definedName>
    <definedName name="пп_5" hidden="1">{"'РП (2)'!$A$5:$S$150"}</definedName>
    <definedName name="пп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п">#REF!</definedName>
    <definedName name="пппппп">#REF!</definedName>
    <definedName name="ппппппппппп">#REF!</definedName>
    <definedName name="пппппрррррр">#REF!</definedName>
    <definedName name="ппропо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рророолол">#REF!</definedName>
    <definedName name="ппррр">#REF!</definedName>
    <definedName name="п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_КХП_опл_ден">#N/A</definedName>
    <definedName name="пр_КХП_опл_мет">#N/A</definedName>
    <definedName name="пр_КХП_опл_откл">#N/A</definedName>
    <definedName name="пр_КХП_опл_проч">#N/A</definedName>
    <definedName name="пр_КХП_оплата">#N/A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ед">#REF!</definedName>
    <definedName name="предел">#REF!</definedName>
    <definedName name="пределР">#REF!</definedName>
    <definedName name="Предприятие">#REF!</definedName>
    <definedName name="прибыль">#REF!</definedName>
    <definedName name="прибыль_1" hidden="1">{"'РП (2)'!$A$5:$S$150"}</definedName>
    <definedName name="прибыль_2" hidden="1">{"'РП (2)'!$A$5:$S$150"}</definedName>
    <definedName name="прибыль_3" hidden="1">{"'РП (2)'!$A$5:$S$150"}</definedName>
    <definedName name="прибыль_4" hidden="1">{"'РП (2)'!$A$5:$S$150"}</definedName>
    <definedName name="прибыль_5" hidden="1">{"'РП (2)'!$A$5:$S$150"}</definedName>
    <definedName name="прибыль_КОП03">#N/A</definedName>
    <definedName name="прибыль_КОП04">#N/A</definedName>
    <definedName name="прибыль_Леневка03">#N/A</definedName>
    <definedName name="прибыль_Леневка04">#N/A</definedName>
    <definedName name="прибыль_МВЦ03">#N/A</definedName>
    <definedName name="прибыль_МВЦ04">#N/A</definedName>
    <definedName name="прибыль_Никомед03">#N/A</definedName>
    <definedName name="прибыль_Никомед04">#N/A</definedName>
    <definedName name="прибыль_Охот03">#N/A</definedName>
    <definedName name="прибыль_Охот04">#N/A</definedName>
    <definedName name="прибыль_РЭУ03">#N/A</definedName>
    <definedName name="прибыль_РЭУ04">#N/A</definedName>
    <definedName name="прибыль_УДУ03">#N/A</definedName>
    <definedName name="прибыль_УДУ04">#N/A</definedName>
    <definedName name="прибыль_Уралец03">#N/A</definedName>
    <definedName name="прибыль_Уралец04">#N/A</definedName>
    <definedName name="прибыль_ЦКиИ03">#N/A</definedName>
    <definedName name="прибыль_ЦКиИ04">#N/A</definedName>
    <definedName name="прибыль3" hidden="1">{#N/A,#N/A,TRUE,"Лист1";#N/A,#N/A,TRUE,"Лист2";#N/A,#N/A,TRUE,"Лист3"}</definedName>
    <definedName name="прибыль3_1" hidden="1">{#N/A,#N/A,TRUE,"Лист1";#N/A,#N/A,TRUE,"Лист2";#N/A,#N/A,TRUE,"Лист3"}</definedName>
    <definedName name="прибыль3_2" hidden="1">{#N/A,#N/A,TRUE,"Лист1";#N/A,#N/A,TRUE,"Лист2";#N/A,#N/A,TRUE,"Лист3"}</definedName>
    <definedName name="прибыль3_3" hidden="1">{#N/A,#N/A,TRUE,"Лист1";#N/A,#N/A,TRUE,"Лист2";#N/A,#N/A,TRUE,"Лист3"}</definedName>
    <definedName name="прибыль3_4" hidden="1">{#N/A,#N/A,TRUE,"Лист1";#N/A,#N/A,TRUE,"Лист2";#N/A,#N/A,TRUE,"Лист3"}</definedName>
    <definedName name="прибыль3_5" hidden="1">{#N/A,#N/A,TRUE,"Лист1";#N/A,#N/A,TRUE,"Лист2";#N/A,#N/A,TRUE,"Лист3"}</definedName>
    <definedName name="привет" hidden="1">{"Valuation_Common",#N/A,FALSE,"Valuation"}</definedName>
    <definedName name="привет_1" hidden="1">{"'РП (2)'!$A$5:$S$150"}</definedName>
    <definedName name="привет_2" hidden="1">{"'РП (2)'!$A$5:$S$150"}</definedName>
    <definedName name="привет_3" hidden="1">{"'РП (2)'!$A$5:$S$150"}</definedName>
    <definedName name="привет_4" hidden="1">{"'РП (2)'!$A$5:$S$150"}</definedName>
    <definedName name="привет_5" hidden="1">{"'РП (2)'!$A$5:$S$150"}</definedName>
    <definedName name="придурки" hidden="1">{"'РП (2)'!$A$5:$S$150"}</definedName>
    <definedName name="придурки_1" hidden="1">{"'РП (2)'!$A$5:$S$150"}</definedName>
    <definedName name="придурки_2" hidden="1">{"'РП (2)'!$A$5:$S$150"}</definedName>
    <definedName name="придурки_3" hidden="1">{"'РП (2)'!$A$5:$S$150"}</definedName>
    <definedName name="придурки_4" hidden="1">{"'РП (2)'!$A$5:$S$150"}</definedName>
    <definedName name="придурки_5" hidden="1">{"'РП (2)'!$A$5:$S$150"}</definedName>
    <definedName name="придурок" hidden="1">{"'РП (2)'!$A$5:$S$150"}</definedName>
    <definedName name="придурок_1" hidden="1">{"'РП (2)'!$A$5:$S$150"}</definedName>
    <definedName name="придурок_2" hidden="1">{"'РП (2)'!$A$5:$S$150"}</definedName>
    <definedName name="придурок_3" hidden="1">{"'РП (2)'!$A$5:$S$150"}</definedName>
    <definedName name="придурок_4" hidden="1">{"'РП (2)'!$A$5:$S$150"}</definedName>
    <definedName name="придурок_5" hidden="1">{"'РП (2)'!$A$5:$S$150"}</definedName>
    <definedName name="приложе">#REF!</definedName>
    <definedName name="приход_вспом">#REF!</definedName>
    <definedName name="приход_лом">#REF!</definedName>
    <definedName name="приход_попутн">#REF!</definedName>
    <definedName name="приход_реализ_отходы">#REF!</definedName>
    <definedName name="приход_Россия">#REF!</definedName>
    <definedName name="приход_экспорт">#REF!</definedName>
    <definedName name="Причины">#REF!</definedName>
    <definedName name="пр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рл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ро" hidden="1">{"'РП (2)'!$A$5:$S$150"}</definedName>
    <definedName name="про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о_2" hidden="1">{"'РП (2)'!$A$5:$S$150"}</definedName>
    <definedName name="про_3" hidden="1">{"'РП (2)'!$A$5:$S$150"}</definedName>
    <definedName name="про_4" hidden="1">{"'РП (2)'!$A$5:$S$150"}</definedName>
    <definedName name="про_5" hidden="1">{"'РП (2)'!$A$5:$S$150"}</definedName>
    <definedName name="про1">[180]ставки!$A$15:$P$32</definedName>
    <definedName name="ПроверкаТЧ">#REF!</definedName>
    <definedName name="проволоч">#N/A</definedName>
    <definedName name="Прогноз_Вып_пц">#REF!</definedName>
    <definedName name="Прогноз_вып_цпг">#REF!</definedName>
    <definedName name="Прогноз97">#REF!</definedName>
    <definedName name="прогноза">#REF!</definedName>
    <definedName name="прод">#REF!</definedName>
    <definedName name="прод_КХП_потр">#N/A</definedName>
    <definedName name="Продукт">'[65]Important Notes'!$C$8:$C$15</definedName>
    <definedName name="Проекты" hidden="1">[175]ИП!$B$36:$B$536</definedName>
    <definedName name="прол" hidden="1">{"'РП (2)'!$A$5:$S$150"}</definedName>
    <definedName name="прол_1" hidden="1">{"'РП (2)'!$A$5:$S$150"}</definedName>
    <definedName name="прол_2" hidden="1">{"'РП (2)'!$A$5:$S$150"}</definedName>
    <definedName name="прол_3" hidden="1">{"'РП (2)'!$A$5:$S$150"}</definedName>
    <definedName name="прол_4" hidden="1">{"'РП (2)'!$A$5:$S$150"}</definedName>
    <definedName name="прол_5" hidden="1">{"'РП (2)'!$A$5:$S$150"}</definedName>
    <definedName name="пролдж">#REF!</definedName>
    <definedName name="пром" hidden="1">{"'РП (2)'!$A$5:$S$150"}</definedName>
    <definedName name="пром.вент">#N/A</definedName>
    <definedName name="пром_1" hidden="1">{"'РП (2)'!$A$5:$S$150"}</definedName>
    <definedName name="пром_2" hidden="1">{"'РП (2)'!$A$5:$S$150"}</definedName>
    <definedName name="пром_3" hidden="1">{"'РП (2)'!$A$5:$S$150"}</definedName>
    <definedName name="пром_4" hidden="1">{"'РП (2)'!$A$5:$S$150"}</definedName>
    <definedName name="пром_5" hidden="1">{"'РП (2)'!$A$5:$S$150"}</definedName>
    <definedName name="проп">#REF!</definedName>
    <definedName name="пропл">#REF!,#REF!,#REF!,#REF!,#REF!,#REF!,#REF!,#REF!,#REF!,#REF!</definedName>
    <definedName name="проплп">#REF!</definedName>
    <definedName name="ПРОСР_ДЕБИТ">#N/A</definedName>
    <definedName name="проц">#REF!</definedName>
    <definedName name="Проц1">#N/A</definedName>
    <definedName name="Процент">[181]Financing!#REF!</definedName>
    <definedName name="проценты">#N/A</definedName>
    <definedName name="ПроцИзПр1">#N/A</definedName>
    <definedName name="ПрочДох1">#N/A</definedName>
    <definedName name="прочие_ден">#N/A</definedName>
    <definedName name="ПрочР1">#N/A</definedName>
    <definedName name="прп" hidden="1">'[134]pasiva-skutečnost'!$C$35:$C$48</definedName>
    <definedName name="прпооооооо">#REF!</definedName>
    <definedName name="прпор">#REF!</definedName>
    <definedName name="пррррр">#N/A</definedName>
    <definedName name="ПСЦ">#REF!</definedName>
    <definedName name="ПТД">#REF!</definedName>
    <definedName name="пуд">[139]Сибмол!#REF!</definedName>
    <definedName name="пхнм">#N/A</definedName>
    <definedName name="пхнм_вн">#N/A</definedName>
    <definedName name="пхнм_ВСЕГО">#N/A</definedName>
    <definedName name="пхнм_РА">#N/A</definedName>
    <definedName name="ПЦ1">#N/A</definedName>
    <definedName name="ПЦ2">#N/A</definedName>
    <definedName name="пыпыппывапа" hidden="1">#REF!,#REF!,#REF!</definedName>
    <definedName name="пьр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ятн">#N/A</definedName>
    <definedName name="пять">#N/A</definedName>
    <definedName name="р">#REF!</definedName>
    <definedName name="р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_117">#N/A</definedName>
    <definedName name="р_230">#N/A</definedName>
    <definedName name="р_345">#N/A</definedName>
    <definedName name="р_477">#N/A</definedName>
    <definedName name="р_478">#N/A</definedName>
    <definedName name="р_85">#N/A</definedName>
    <definedName name="р_86">#N/A</definedName>
    <definedName name="р_97">#N/A</definedName>
    <definedName name="Рабочие" hidden="1">{"'РП (2)'!$A$5:$S$150"}</definedName>
    <definedName name="Рабочие_1" hidden="1">{"'РП (2)'!$A$5:$S$150"}</definedName>
    <definedName name="Рабочие_2" hidden="1">{"'РП (2)'!$A$5:$S$150"}</definedName>
    <definedName name="Рабочие_3" hidden="1">{"'РП (2)'!$A$5:$S$150"}</definedName>
    <definedName name="Рабочие_4" hidden="1">{"'РП (2)'!$A$5:$S$150"}</definedName>
    <definedName name="Рабочие_5" hidden="1">{"'РП (2)'!$A$5:$S$150"}</definedName>
    <definedName name="раз_ИПЦ_лекарства">#REF!</definedName>
    <definedName name="развитие_КОП03">#N/A</definedName>
    <definedName name="развитие_КОП04">#N/A</definedName>
    <definedName name="развитие_Леневка03">#N/A</definedName>
    <definedName name="развитие_Леневка04">#N/A</definedName>
    <definedName name="развитие_МВЦ03">#N/A</definedName>
    <definedName name="развитие_МВЦ04">#N/A</definedName>
    <definedName name="развитие_Никомед03">#N/A</definedName>
    <definedName name="развитие_Никомед04">#N/A</definedName>
    <definedName name="развитие_Охот03">#N/A</definedName>
    <definedName name="развитие_Охот04">#N/A</definedName>
    <definedName name="развитие_РЭУ03">#N/A</definedName>
    <definedName name="развитие_РЭУ04">#N/A</definedName>
    <definedName name="развитие_УДУ03">#N/A</definedName>
    <definedName name="развитие_УДУ04">#N/A</definedName>
    <definedName name="развитие_Уралец03">#N/A</definedName>
    <definedName name="развитие_Уралец04">#N/A</definedName>
    <definedName name="развитие_ЦКиИ03">#N/A</definedName>
    <definedName name="развитие_ЦКиИ04">#N/A</definedName>
    <definedName name="Раздан">#REF!</definedName>
    <definedName name="РАЗДЕЛ">[182]Содержание!#REF!</definedName>
    <definedName name="РАЗДЕЛ_1._Факторный_анализ_отклонений">[182]Содержание!#REF!</definedName>
    <definedName name="раздолбаи" hidden="1">{"'РП (2)'!$A$5:$S$150"}</definedName>
    <definedName name="раздолбаи_1" hidden="1">{"'РП (2)'!$A$5:$S$150"}</definedName>
    <definedName name="раздолбаи_2" hidden="1">{"'РП (2)'!$A$5:$S$150"}</definedName>
    <definedName name="раздолбаи_3" hidden="1">{"'РП (2)'!$A$5:$S$150"}</definedName>
    <definedName name="раздолбаи_4" hidden="1">{"'РП (2)'!$A$5:$S$150"}</definedName>
    <definedName name="раздолбаи_5" hidden="1">{"'РП (2)'!$A$5:$S$150"}</definedName>
    <definedName name="размер">[135]Номенклатура!$D:$D</definedName>
    <definedName name="Разное" hidden="1">{"Valuation_Common",#N/A,FALSE,"Valuation"}</definedName>
    <definedName name="Разное_1" hidden="1">{"Valuation_Common",#N/A,FALSE,"Valuation"}</definedName>
    <definedName name="Разное_2" hidden="1">{"Valuation_Common",#N/A,FALSE,"Valuation"}</definedName>
    <definedName name="Разное_3" hidden="1">{"Valuation_Common",#N/A,FALSE,"Valuation"}</definedName>
    <definedName name="Разное_4" hidden="1">{"Valuation_Common",#N/A,FALSE,"Valuation"}</definedName>
    <definedName name="Разное_5" hidden="1">{"Valuation_Common",#N/A,FALSE,"Valuation"}</definedName>
    <definedName name="разр">[183]Лист1!$A$2:$A$19</definedName>
    <definedName name="разрезы1">[130]Служебный!$A$7:$A$25</definedName>
    <definedName name="разрезы2">[130]Служебный!$A$27:$A$48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ппа">#REF!</definedName>
    <definedName name="рас" hidden="1">{"'РП (2)'!$A$5:$S$150"}</definedName>
    <definedName name="рас_1" hidden="1">{"'РП (2)'!$A$5:$S$150"}</definedName>
    <definedName name="рас_2" hidden="1">{"'РП (2)'!$A$5:$S$150"}</definedName>
    <definedName name="рас_3" hidden="1">{"'РП (2)'!$A$5:$S$150"}</definedName>
    <definedName name="рас_4" hidden="1">{"'РП (2)'!$A$5:$S$150"}</definedName>
    <definedName name="рас_5" hidden="1">{"'РП (2)'!$A$5:$S$150"}</definedName>
    <definedName name="расход">#REF!</definedName>
    <definedName name="Расходы">#REF!</definedName>
    <definedName name="расч.нал.приб." hidden="1">{"'РП (2)'!$A$5:$S$150"}</definedName>
    <definedName name="расч.нал.приб._1" hidden="1">{"'РП (2)'!$A$5:$S$150"}</definedName>
    <definedName name="расч.нал.приб._2" hidden="1">{"'РП (2)'!$A$5:$S$150"}</definedName>
    <definedName name="расч.нал.приб._3" hidden="1">{"'РП (2)'!$A$5:$S$150"}</definedName>
    <definedName name="расч.нал.приб._4" hidden="1">{"'РП (2)'!$A$5:$S$150"}</definedName>
    <definedName name="расч.нал.приб._5" hidden="1">{"'РП (2)'!$A$5:$S$150"}</definedName>
    <definedName name="расчет" hidden="1">{"'РП (2)'!$A$5:$S$150"}</definedName>
    <definedName name="расчет_1" hidden="1">{"'РП (2)'!$A$5:$S$150"}</definedName>
    <definedName name="расчет_2" hidden="1">{"'РП (2)'!$A$5:$S$150"}</definedName>
    <definedName name="расчет_3" hidden="1">{"'РП (2)'!$A$5:$S$150"}</definedName>
    <definedName name="расчет_4" hidden="1">{"'РП (2)'!$A$5:$S$150"}</definedName>
    <definedName name="расчет_5" hidden="1">{"'РП (2)'!$A$5:$S$150"}</definedName>
    <definedName name="ргззхщ">#REF!</definedName>
    <definedName name="реа">'[136]выручка-закупка S'!$G:$G</definedName>
    <definedName name="реаq">'[136]выручка-закупка Q'!$G:$G</definedName>
    <definedName name="реал_7">#REF!</definedName>
    <definedName name="реализация">#N/A</definedName>
    <definedName name="Регион">#REF!</definedName>
    <definedName name="ремонт">#REF!</definedName>
    <definedName name="ремонтные">#N/A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р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с1" hidden="1">{#N/A,#N/A,TRUE,"Лист1";#N/A,#N/A,TRUE,"Лист2";#N/A,#N/A,TRUE,"Лист3"}</definedName>
    <definedName name="рис1_1" hidden="1">{#N/A,#N/A,TRUE,"Лист1";#N/A,#N/A,TRUE,"Лист2";#N/A,#N/A,TRUE,"Лист3"}</definedName>
    <definedName name="рис1_2" hidden="1">{#N/A,#N/A,TRUE,"Лист1";#N/A,#N/A,TRUE,"Лист2";#N/A,#N/A,TRUE,"Лист3"}</definedName>
    <definedName name="рис1_3" hidden="1">{#N/A,#N/A,TRUE,"Лист1";#N/A,#N/A,TRUE,"Лист2";#N/A,#N/A,TRUE,"Лист3"}</definedName>
    <definedName name="рис1_4" hidden="1">{#N/A,#N/A,TRUE,"Лист1";#N/A,#N/A,TRUE,"Лист2";#N/A,#N/A,TRUE,"Лист3"}</definedName>
    <definedName name="рис1_5" hidden="1">{#N/A,#N/A,TRUE,"Лист1";#N/A,#N/A,TRUE,"Лист2";#N/A,#N/A,TRUE,"Лист3"}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крек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не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">#N/A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л" hidden="1">{"'РП (2)'!$A$5:$S$150"}</definedName>
    <definedName name="рол_1" hidden="1">{"'РП (2)'!$A$5:$S$150"}</definedName>
    <definedName name="рол_2" hidden="1">{"'РП (2)'!$A$5:$S$150"}</definedName>
    <definedName name="рол_3" hidden="1">{"'РП (2)'!$A$5:$S$150"}</definedName>
    <definedName name="рол_4" hidden="1">{"'РП (2)'!$A$5:$S$150"}</definedName>
    <definedName name="рол_5" hidden="1">{"'РП (2)'!$A$5:$S$150"}</definedName>
    <definedName name="рола" hidden="1">#REF!</definedName>
    <definedName name="ролдж" hidden="1">{"'РП (2)'!$A$5:$S$150"}</definedName>
    <definedName name="ролдж_1" hidden="1">{"'РП (2)'!$A$5:$S$150"}</definedName>
    <definedName name="ролдж_2" hidden="1">{"'РП (2)'!$A$5:$S$150"}</definedName>
    <definedName name="ролдж_3" hidden="1">{"'РП (2)'!$A$5:$S$150"}</definedName>
    <definedName name="ролдж_4" hidden="1">{"'РП (2)'!$A$5:$S$150"}</definedName>
    <definedName name="ролдж_5" hidden="1">{"'РП (2)'!$A$5:$S$150"}</definedName>
    <definedName name="ро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лллллп">#REF!</definedName>
    <definedName name="ролржрж">#REF!</definedName>
    <definedName name="роо">#REF!</definedName>
    <definedName name="роол" hidden="1">"CPBD6WTRUEFAZMP2FHSLP2KUP"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ор_1" hidden="1">{"Страница 1",#N/A,FALSE,"Модель Интенсивника";"Страница 2",#N/A,FALSE,"Модель Интенсивника";"Страница 3",#N/A,FALSE,"Модель Интенсивника"}</definedName>
    <definedName name="рород">#REF!</definedName>
    <definedName name="Россия_тонн">#REF!</definedName>
    <definedName name="Россия_цена">#REF!</definedName>
    <definedName name="рост">#N/A</definedName>
    <definedName name="рост_ФОТ">#REF!</definedName>
    <definedName name="РостЗатрат">#REF!</definedName>
    <definedName name="роялти">#REF!</definedName>
    <definedName name="рп" hidden="1">{"'РП (2)'!$A$5:$S$150"}</definedName>
    <definedName name="рп_1" hidden="1">{"'РП (2)'!$A$5:$S$150"}</definedName>
    <definedName name="рп_2" hidden="1">{"'РП (2)'!$A$5:$S$150"}</definedName>
    <definedName name="рп_3" hidden="1">{"'РП (2)'!$A$5:$S$150"}</definedName>
    <definedName name="рп_4" hidden="1">{"'РП (2)'!$A$5:$S$150"}</definedName>
    <definedName name="рп_5" hidden="1">{"'РП (2)'!$A$5:$S$150"}</definedName>
    <definedName name="р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по" hidden="1">{"'РП (2)'!$A$5:$S$150"}</definedName>
    <definedName name="рпо_1" hidden="1">{"'РП (2)'!$A$5:$S$150"}</definedName>
    <definedName name="рпо_2" hidden="1">{"'РП (2)'!$A$5:$S$150"}</definedName>
    <definedName name="рпо_3" hidden="1">{"'РП (2)'!$A$5:$S$150"}</definedName>
    <definedName name="рпо_4" hidden="1">{"'РП (2)'!$A$5:$S$150"}</definedName>
    <definedName name="рпо_5" hidden="1">{"'РП (2)'!$A$5:$S$150"}</definedName>
    <definedName name="рп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hidden="1">{"'РП (2)'!$A$5:$S$150"}</definedName>
    <definedName name="рр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_2" hidden="1">{"'РП (2)'!$A$5:$S$150"}</definedName>
    <definedName name="рр_3" hidden="1">{"'РП (2)'!$A$5:$S$150"}</definedName>
    <definedName name="рр_4" hidden="1">{"'РП (2)'!$A$5:$S$150"}</definedName>
    <definedName name="рр_5" hidden="1">{"'РП (2)'!$A$5:$S$150"}</definedName>
    <definedName name="рролдж" hidden="1">{"'РП (2)'!$A$5:$S$150"}</definedName>
    <definedName name="рролдж_1" hidden="1">{"'РП (2)'!$A$5:$S$150"}</definedName>
    <definedName name="рролдж_2" hidden="1">{"'РП (2)'!$A$5:$S$150"}</definedName>
    <definedName name="рролдж_3" hidden="1">{"'РП (2)'!$A$5:$S$150"}</definedName>
    <definedName name="рролдж_4" hidden="1">{"'РП (2)'!$A$5:$S$150"}</definedName>
    <definedName name="рролдж_5" hidden="1">{"'РП (2)'!$A$5:$S$150"}</definedName>
    <definedName name="р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р" hidden="1">{"'РП (2)'!$A$5:$S$150"}</definedName>
    <definedName name="рррр_1" hidden="1">{"'РП (2)'!$A$5:$S$150"}</definedName>
    <definedName name="рррр_2" hidden="1">{"'РП (2)'!$A$5:$S$150"}</definedName>
    <definedName name="рррр_3" hidden="1">{"'РП (2)'!$A$5:$S$150"}</definedName>
    <definedName name="рррр_4" hidden="1">{"'РП (2)'!$A$5:$S$150"}</definedName>
    <definedName name="рррр_5" hidden="1">{"'РП (2)'!$A$5:$S$150"}</definedName>
    <definedName name="рррррр">#REF!</definedName>
    <definedName name="ррррррр" hidden="1">{"'РП (2)'!$A$5:$S$150"}</definedName>
    <definedName name="ррррррр_1" hidden="1">{"'РП (2)'!$A$5:$S$150"}</definedName>
    <definedName name="ррррррр_2" hidden="1">{"'РП (2)'!$A$5:$S$150"}</definedName>
    <definedName name="ррррррр_3" hidden="1">{"'РП (2)'!$A$5:$S$150"}</definedName>
    <definedName name="ррррррр_4" hidden="1">{"'РП (2)'!$A$5:$S$150"}</definedName>
    <definedName name="ррррррр_5" hidden="1">{"'РП (2)'!$A$5:$S$150"}</definedName>
    <definedName name="рррррррррр" hidden="1">{"Valuation_Common",#N/A,FALSE,"Valuation"}</definedName>
    <definedName name="рррррррррр_1" hidden="1">{"Valuation_Common",#N/A,FALSE,"Valuation"}</definedName>
    <definedName name="рррррррррр_2" hidden="1">{"Valuation_Common",#N/A,FALSE,"Valuation"}</definedName>
    <definedName name="рррррррррр_3" hidden="1">{"Valuation_Common",#N/A,FALSE,"Valuation"}</definedName>
    <definedName name="рррррррррр_4" hidden="1">{"Valuation_Common",#N/A,FALSE,"Valuation"}</definedName>
    <definedName name="рррррррррр_5" hidden="1">{"Valuation_Common",#N/A,FALSE,"Valuation"}</definedName>
    <definedName name="ррррррррррррррррр">#REF!</definedName>
    <definedName name="РСП">#REF!</definedName>
    <definedName name="руков" hidden="1">{"'РП (2)'!$A$5:$S$150"}</definedName>
    <definedName name="руков_1" hidden="1">{"'РП (2)'!$A$5:$S$150"}</definedName>
    <definedName name="руков_2" hidden="1">{"'РП (2)'!$A$5:$S$150"}</definedName>
    <definedName name="руков_3" hidden="1">{"'РП (2)'!$A$5:$S$150"}</definedName>
    <definedName name="руков_4" hidden="1">{"'РП (2)'!$A$5:$S$150"}</definedName>
    <definedName name="руков_5" hidden="1">{"'РП (2)'!$A$5:$S$150"}</definedName>
    <definedName name="р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РЭЦ">#REF!</definedName>
    <definedName name="с">#N/A</definedName>
    <definedName name="с_ОГП_опл_ден">#N/A</definedName>
    <definedName name="с_ОГП_опл_мет">#N/A</definedName>
    <definedName name="с_ОГП_опл_откл">#N/A</definedName>
    <definedName name="с_ОГП_опл_проч">#N/A</definedName>
    <definedName name="с1">#REF!</definedName>
    <definedName name="с47">#REF!</definedName>
    <definedName name="Сu_тонн">#N/A</definedName>
    <definedName name="самара">#REF!</definedName>
    <definedName name="Самосвалы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_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_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_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_4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_5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усав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Б">#REF!</definedName>
    <definedName name="СБЕ">#REF!</definedName>
    <definedName name="сброс_в_канал.">#N/A</definedName>
    <definedName name="сбыт_расх">#REF!</definedName>
    <definedName name="свод" hidden="1">{"'РП (2)'!$A$5:$S$150"}</definedName>
    <definedName name="свод_1" hidden="1">{"'РП (2)'!$A$5:$S$150"}</definedName>
    <definedName name="свод_2" hidden="1">{"'РП (2)'!$A$5:$S$150"}</definedName>
    <definedName name="свод_3" hidden="1">{"'РП (2)'!$A$5:$S$150"}</definedName>
    <definedName name="свод_4" hidden="1">{"'РП (2)'!$A$5:$S$150"}</definedName>
    <definedName name="свод_5" hidden="1">{"'РП (2)'!$A$5:$S$150"}</definedName>
    <definedName name="Связь">'[65]Important Notes'!$K$2:$L$2</definedName>
    <definedName name="себ_жд_пс_апр">#REF!,#REF!,#REF!,#REF!</definedName>
    <definedName name="себ_жд_пс_июн">#REF!,#REF!,#REF!,#REF!</definedName>
    <definedName name="себ_жд_пс_май">#REF!,#REF!,#REF!,#REF!</definedName>
    <definedName name="Себестоимость_Молоко">#REF!,#REF!,#REF!,#REF!,#REF!,#REF!,#REF!,#REF!,#REF!,#REF!</definedName>
    <definedName name="Себестоимость_Сок">#REF!,#REF!,#REF!,#REF!,#REF!,#REF!,#REF!,#REF!,#REF!,#REF!</definedName>
    <definedName name="Себестоимость_Сок3">#REF!,#REF!,#REF!,#REF!,#REF!,#REF!,#REF!,#REF!,#REF!,#REF!</definedName>
    <definedName name="Сегменты_операционные">#REF!</definedName>
    <definedName name="сем">#N/A</definedName>
    <definedName name="семь">#N/A</definedName>
    <definedName name="сентябрь">'[119]Ф-4'!#REF!</definedName>
    <definedName name="Сергею">[184]АНАЛИТ!$B$2:$B$87,[184]АНАЛИТ!#REF!,[184]АНАЛИТ!#REF!,[184]АНАЛИТ!$AB$2</definedName>
    <definedName name="Сергеюnew">[185]АНАЛИТ!$B$2:$B$87,[185]АНАЛИТ!#REF!,[185]АНАЛИТ!#REF!,[185]АНАЛИТ!$AB$2</definedName>
    <definedName name="сеть">#REF!</definedName>
    <definedName name="Сж.воздух_Экспл.">#N/A</definedName>
    <definedName name="сжат.возд_Магн">#N/A</definedName>
    <definedName name="СЗФ">#N/A</definedName>
    <definedName name="СЗФ_тонн">#N/A</definedName>
    <definedName name="СЗФ_цена">#N/A</definedName>
    <definedName name="сис" hidden="1">{"'РП (2)'!$A$5:$S$150"}</definedName>
    <definedName name="сис_1" hidden="1">{"'РП (2)'!$A$5:$S$150"}</definedName>
    <definedName name="сис_2" hidden="1">{"'РП (2)'!$A$5:$S$150"}</definedName>
    <definedName name="сис_3" hidden="1">{"'РП (2)'!$A$5:$S$150"}</definedName>
    <definedName name="сис_4" hidden="1">{"'РП (2)'!$A$5:$S$150"}</definedName>
    <definedName name="сис_5" hidden="1">{"'РП (2)'!$A$5:$S$150"}</definedName>
    <definedName name="скидка">#REF!</definedName>
    <definedName name="сменн">#N/A</definedName>
    <definedName name="смета">#REF!</definedName>
    <definedName name="смета_КОП03">#N/A</definedName>
    <definedName name="смета_КОП04">#N/A</definedName>
    <definedName name="смета_Леневка03">#N/A</definedName>
    <definedName name="смета_Леневка04">#N/A</definedName>
    <definedName name="смета_МВЦ03">#N/A</definedName>
    <definedName name="смета_МВЦ04">#N/A</definedName>
    <definedName name="смета_Никомед03">#N/A</definedName>
    <definedName name="смета_Никомед04">#N/A</definedName>
    <definedName name="смета_Охот03">#N/A</definedName>
    <definedName name="смета_Охот04">#N/A</definedName>
    <definedName name="смета_РЭУ03">#N/A</definedName>
    <definedName name="смета_РЭУ04">#N/A</definedName>
    <definedName name="смета_УДУ03">#N/A</definedName>
    <definedName name="смета_УДУ04">#N/A</definedName>
    <definedName name="смета_Уралец03">#N/A</definedName>
    <definedName name="смета_Уралец04">#N/A</definedName>
    <definedName name="смета_ЦКиИ03">#N/A</definedName>
    <definedName name="смета_ЦКиИ04">#N/A</definedName>
    <definedName name="сметочки">#N/A</definedName>
    <definedName name="смещение">[131]settings!$B$9</definedName>
    <definedName name="смещение2">[131]settings!$B$12</definedName>
    <definedName name="сммито">#REF!</definedName>
    <definedName name="смсист">#REF!</definedName>
    <definedName name="Сн_закр" localSheetId="1">[137]!Сн_закр</definedName>
    <definedName name="Сн_закр" localSheetId="0">[137]!Сн_закр</definedName>
    <definedName name="Сн_закр">[137]!Сн_закр</definedName>
    <definedName name="СНIIбаз">#REF!</definedName>
    <definedName name="СНIIрег">#REF!</definedName>
    <definedName name="СНIбаз">#REF!</definedName>
    <definedName name="СНIрег">#REF!</definedName>
    <definedName name="совм" hidden="1">{"'РП (2)'!$A$5:$S$150"}</definedName>
    <definedName name="совм_1" hidden="1">{"'РП (2)'!$A$5:$S$150"}</definedName>
    <definedName name="совм_2" hidden="1">{"'РП (2)'!$A$5:$S$150"}</definedName>
    <definedName name="совм_3" hidden="1">{"'РП (2)'!$A$5:$S$150"}</definedName>
    <definedName name="совм_4" hidden="1">{"'РП (2)'!$A$5:$S$150"}</definedName>
    <definedName name="совм_5" hidden="1">{"'РП (2)'!$A$5:$S$150"}</definedName>
    <definedName name="сода_вн">#N/A</definedName>
    <definedName name="сода_вн_РАМ">#N/A</definedName>
    <definedName name="сода_внр_РАМ">#N/A</definedName>
    <definedName name="сода_ВСЕГО">#N/A</definedName>
    <definedName name="сода_РА">#N/A</definedName>
    <definedName name="сода_экс">#N/A</definedName>
    <definedName name="Содержание">#REF!</definedName>
    <definedName name="Содержание.СписокРасходовПоВД">#REF!</definedName>
    <definedName name="Соответствие_сегменту">#REF!</definedName>
    <definedName name="Соответствие_сегментуБЕ">#REF!</definedName>
    <definedName name="соро">#REF!</definedName>
    <definedName name="сорт_478">#N/A</definedName>
    <definedName name="соц.льготы" hidden="1">{"'РП (2)'!$A$5:$S$150"}</definedName>
    <definedName name="соц.льготы_1" hidden="1">{"'РП (2)'!$A$5:$S$150"}</definedName>
    <definedName name="соц.льготы_2" hidden="1">{"'РП (2)'!$A$5:$S$150"}</definedName>
    <definedName name="соц.льготы_3" hidden="1">{"'РП (2)'!$A$5:$S$150"}</definedName>
    <definedName name="соц.льготы_4" hidden="1">{"'РП (2)'!$A$5:$S$150"}</definedName>
    <definedName name="соц.льготы_5" hidden="1">{"'РП (2)'!$A$5:$S$150"}</definedName>
    <definedName name="соц_фонды">#REF!</definedName>
    <definedName name="спец">#N/A</definedName>
    <definedName name="Список_БП">[186]Шапка!$C$4:$C$38</definedName>
    <definedName name="Список_ССПП">[186]Шапка!$D$4:$D$38</definedName>
    <definedName name="способ">#REF!</definedName>
    <definedName name="СПП">#REF!</definedName>
    <definedName name="Справка" hidden="1">{"'РП (2)'!$A$5:$S$150"}</definedName>
    <definedName name="Справка_1" hidden="1">{"'РП (2)'!$A$5:$S$150"}</definedName>
    <definedName name="Справка_2" hidden="1">{"'РП (2)'!$A$5:$S$150"}</definedName>
    <definedName name="Справка_3" hidden="1">{"'РП (2)'!$A$5:$S$150"}</definedName>
    <definedName name="Справка_4" hidden="1">{"'РП (2)'!$A$5:$S$150"}</definedName>
    <definedName name="Справка_5" hidden="1">{"'РП (2)'!$A$5:$S$150"}</definedName>
    <definedName name="справочник">#REF!</definedName>
    <definedName name="справочник1">'[187]5 АП  '!#REF!</definedName>
    <definedName name="Справочники.ВидыДеятельности">#REF!</definedName>
    <definedName name="Справочники.Годы">#REF!</definedName>
    <definedName name="Справочники.КВ_ВводыОС">#REF!</definedName>
    <definedName name="Справочники.КВ_ФинансированиеОсвоение">#REF!</definedName>
    <definedName name="Справочники.Контрагент">#REF!</definedName>
    <definedName name="Справочники.КонтрагентыДляЗагрузки">#REF!</definedName>
    <definedName name="Справочники.ЛистыКниги">#REF!</definedName>
    <definedName name="Справочники.Периоды">#REF!</definedName>
    <definedName name="Справочники.СтатьиБаланс">#REF!</definedName>
    <definedName name="Справочники.СтатьиДДС">#REF!</definedName>
    <definedName name="Справочники.СтатьиПДиР">#REF!</definedName>
    <definedName name="Справочники.СтатьиПокупнаяЭнергия">#REF!</definedName>
    <definedName name="Справочники.СтатьиПрибыль">#REF!</definedName>
    <definedName name="Справочники.СтатьиПрограммаПродаж">#REF!</definedName>
    <definedName name="Справочники.СтатьиРасходов">#REF!</definedName>
    <definedName name="Справочники.ТипЗамечания">#REF!</definedName>
    <definedName name="Справочники.ТипыАктивов">#REF!</definedName>
    <definedName name="Справочники.ФВ_ФинансированиеОсвоение">#REF!</definedName>
    <definedName name="сравнение">[131]settings!$B$10</definedName>
    <definedName name="сред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ред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рок">#REF!</definedName>
    <definedName name="срок1">#REF!</definedName>
    <definedName name="срок2">#REF!</definedName>
    <definedName name="СрЧ1">#N/A</definedName>
    <definedName name="сс">#N/A</definedName>
    <definedName name="сс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итьннно">#REF!</definedName>
    <definedName name="ССП">#N/A</definedName>
    <definedName name="сссс">#N/A</definedName>
    <definedName name="сссссссссс">#REF!</definedName>
    <definedName name="ССФ">#N/A</definedName>
    <definedName name="ссы">#N/A</definedName>
    <definedName name="ст_AI">#REF!</definedName>
    <definedName name="ст_AJ">#REF!</definedName>
    <definedName name="ст_AK">#REF!</definedName>
    <definedName name="ст_AL">#REF!</definedName>
    <definedName name="ставка1">#REF!</definedName>
    <definedName name="ставка2">#REF!</definedName>
    <definedName name="сталь">[135]Номенклатура!$C:$C</definedName>
    <definedName name="статьи">#REF!</definedName>
    <definedName name="Статья">[122]Бюджет!$C:$C</definedName>
    <definedName name="СтНПр1">#N/A</definedName>
    <definedName name="стр1">#REF!</definedName>
    <definedName name="стр2">#REF!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ахов">#N/A</definedName>
    <definedName name="структура">#REF!</definedName>
    <definedName name="СУ1" hidden="1">{"'РП (2)'!$A$5:$S$150"}</definedName>
    <definedName name="СУ1_1" hidden="1">{"'РП (2)'!$A$5:$S$150"}</definedName>
    <definedName name="СУ1_2" hidden="1">{"'РП (2)'!$A$5:$S$150"}</definedName>
    <definedName name="СУ1_3" hidden="1">{"'РП (2)'!$A$5:$S$150"}</definedName>
    <definedName name="СУ1_4" hidden="1">{"'РП (2)'!$A$5:$S$150"}</definedName>
    <definedName name="СУ1_5" hidden="1">{"'РП (2)'!$A$5:$S$150"}</definedName>
    <definedName name="сульфат_ВСЕГО">#N/A</definedName>
    <definedName name="сульфат_ком_воз">#N/A</definedName>
    <definedName name="сульфат_экс">#N/A</definedName>
    <definedName name="сумм">#REF!</definedName>
    <definedName name="сумма2">#REF!</definedName>
    <definedName name="суп">#REF!</definedName>
    <definedName name="схемные_зачеты">#N/A</definedName>
    <definedName name="счяя">#REF!</definedName>
    <definedName name="США2_3_спл.">#REF!</definedName>
    <definedName name="США2_К_спл.">#REF!</definedName>
    <definedName name="сырыП">#N/A</definedName>
    <definedName name="сырыФ">#N/A</definedName>
    <definedName name="сырье">#N/A</definedName>
    <definedName name="сырье_КХП_опл_д">#N/A</definedName>
    <definedName name="сырье_КХП_опл_м">#N/A</definedName>
    <definedName name="сырье_КХП_опл_откл">#N/A</definedName>
    <definedName name="сырье_КХП_опл_пр">#N/A</definedName>
    <definedName name="сырье_КХП_оплата">#N/A</definedName>
    <definedName name="сырье_КХП_потр">#N/A</definedName>
    <definedName name="сырье_ОГП_оплата">#N/A</definedName>
    <definedName name="сырье_ОГП_потр">#N/A</definedName>
    <definedName name="сырье_УЦС">#N/A</definedName>
    <definedName name="т">#REF!</definedName>
    <definedName name="т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_К7_05">#REF!</definedName>
    <definedName name="таб">#N/A</definedName>
    <definedName name="таблица">#REF!</definedName>
    <definedName name="Таблица.ВнутренниеКонтрагентыБаланс.Статьи">#REF!</definedName>
    <definedName name="Таблица.ВнутренниеКонтрагентыДДС.Статьи">#REF!</definedName>
    <definedName name="Таблица.ВнутренниеКонтрагентыКВ_ВводыОС.Статьи">#REF!</definedName>
    <definedName name="Таблица.ВнутренниеКонтрагентыКВ_ОсвФинанс.Статьи">#REF!</definedName>
    <definedName name="Таблица.ВнутренниеКонтрагентыПДиР.Статьи">#REF!</definedName>
    <definedName name="Таблица.ВнутренниеКонтрагентыПокупнаяЭнергия.ВидДеятельности">#REF!</definedName>
    <definedName name="Таблица.ВнутренниеКонтрагентыПокупнаяЭнергия.Статьи">#REF!</definedName>
    <definedName name="Таблица.ВнутренниеКонтрагентыПрограммаПродаж.Статьи">#REF!</definedName>
    <definedName name="Таблица.ВнутренниеКонтрагентыРасходы.ВидДеятельности">#REF!</definedName>
    <definedName name="Таблица.ВнутренниеКонтрагентыРасходы.Статьи">#REF!</definedName>
    <definedName name="Таблица.ВнутренниеКонтрагентыФВ_ОсвФинанс.Статьи">#REF!</definedName>
    <definedName name="Таблица.Расходы.АУР">#REF!</definedName>
    <definedName name="Таблица.Расходы.КоммерческиеРасходы">#REF!</definedName>
    <definedName name="Таблица.Расходы.РасходыПоВДитого">#REF!</definedName>
    <definedName name="Таблица.СтатьяНаправлДеятельности">#REF!</definedName>
    <definedName name="Таблица41">#REF!</definedName>
    <definedName name="Таджикистан">#REF!</definedName>
    <definedName name="Тайланд2_3_спл.">#REF!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ня">#REF!</definedName>
    <definedName name="таня1">#REF!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_вода">#REF!</definedName>
    <definedName name="тариф_тепло">#REF!</definedName>
    <definedName name="тариф_э_э">#REF!</definedName>
    <definedName name="тариф_экспорт">#N/A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тьяна" hidden="1">{"'РП (2)'!$A$5:$S$150"}</definedName>
    <definedName name="Татьяна_1" hidden="1">{"'РП (2)'!$A$5:$S$150"}</definedName>
    <definedName name="Татьяна_2" hidden="1">{"'РП (2)'!$A$5:$S$150"}</definedName>
    <definedName name="Татьяна_3" hidden="1">{"'РП (2)'!$A$5:$S$150"}</definedName>
    <definedName name="Татьяна_4" hidden="1">{"'РП (2)'!$A$5:$S$150"}</definedName>
    <definedName name="Татьяна_5" hidden="1">{"'РП (2)'!$A$5:$S$150"}</definedName>
    <definedName name="ТБ">#N/A</definedName>
    <definedName name="ТД_опл_ден">#N/A</definedName>
    <definedName name="ТД_опл_мет">#N/A</definedName>
    <definedName name="ТД_опл_откл">#N/A</definedName>
    <definedName name="ТД_опл_проч">#N/A</definedName>
    <definedName name="ТД_оплата">#N/A</definedName>
    <definedName name="ТД_потр">#N/A</definedName>
    <definedName name="тек_год">#REF!</definedName>
    <definedName name="ТЕК_ДЕБИТ">#N/A</definedName>
    <definedName name="ТЕК_КРЕДИТ">#N/A</definedName>
    <definedName name="ТЕК_ОБЪЕМ">#N/A</definedName>
    <definedName name="ТЕК_РЕАЛ">#N/A</definedName>
    <definedName name="ТехПотериБазВН">#REF!</definedName>
    <definedName name="ТехПотериБазНН">#REF!</definedName>
    <definedName name="ТехПотериБазСНI">#REF!</definedName>
    <definedName name="ТехПотериБазСНII">#REF!</definedName>
    <definedName name="ТехПотериРегВН">#REF!</definedName>
    <definedName name="ТехПотериРегНН">#REF!</definedName>
    <definedName name="ТехПотериРегСНI">#REF!</definedName>
    <definedName name="ТехПотериРегСНII">#REF!</definedName>
    <definedName name="ти" hidden="1">{"'РП (2)'!$A$5:$S$150"}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п">[131]settings!$B$4</definedName>
    <definedName name="ТИТИ" hidden="1">{"AnalRSA",#N/A,TRUE,"PL-Anal";"AnalIAS",#N/A,TRUE,"PL-Anal"}</definedName>
    <definedName name="Титул.НаименованиеДЗО">#REF!</definedName>
    <definedName name="Титул.НаправлениеДеятельности">#REF!</definedName>
    <definedName name="Титул.ТипАктива">#REF!</definedName>
    <definedName name="тиышяынитк">#REF!</definedName>
    <definedName name="ТМП_опл_ден">#N/A</definedName>
    <definedName name="ТМП_опл_мет">#N/A</definedName>
    <definedName name="ТМП_опл_откл">#N/A</definedName>
    <definedName name="ТМП_опл_проч">#N/A</definedName>
    <definedName name="ТМП_оплата">#N/A</definedName>
    <definedName name="ТМП_потр">#N/A</definedName>
    <definedName name="ТМРА" hidden="1">{"BS1",#N/A,TRUE,"RSA_FS";"BS2",#N/A,TRUE,"RSA_FS";"BS3",#N/A,TRUE,"RSA_FS"}</definedName>
    <definedName name="тн">#N/A</definedName>
    <definedName name="ТНП">#REF!</definedName>
    <definedName name="товары">#REF!</definedName>
    <definedName name="ТовОб1">#N/A</definedName>
    <definedName name="ТовРеал1">#N/A</definedName>
    <definedName name="толо">#REF!</definedName>
    <definedName name="томск" hidden="1">{"'РП (2)'!$A$5:$S$150"}</definedName>
    <definedName name="томск_1" hidden="1">{"'РП (2)'!$A$5:$S$150"}</definedName>
    <definedName name="томск_2" hidden="1">{"'РП (2)'!$A$5:$S$150"}</definedName>
    <definedName name="томск_3" hidden="1">{"'РП (2)'!$A$5:$S$150"}</definedName>
    <definedName name="томск_4" hidden="1">{"'РП (2)'!$A$5:$S$150"}</definedName>
    <definedName name="томск_5" hidden="1">{"'РП (2)'!$A$5:$S$150"}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л._т">#N/A</definedName>
    <definedName name="топливо">#N/A</definedName>
    <definedName name="тор" hidden="1">{"'РП (2)'!$A$5:$S$150"}</definedName>
    <definedName name="тор_1" hidden="1">{"'РП (2)'!$A$5:$S$150"}</definedName>
    <definedName name="тор_2" hidden="1">{"'РП (2)'!$A$5:$S$150"}</definedName>
    <definedName name="тор_3" hidden="1">{"'РП (2)'!$A$5:$S$150"}</definedName>
    <definedName name="тор_4" hidden="1">{"'РП (2)'!$A$5:$S$150"}</definedName>
    <definedName name="тор_5" hidden="1">{"'РП (2)'!$A$5:$S$150"}</definedName>
    <definedName name="тп" hidden="1">{#N/A,#N/A,TRUE,"Лист1";#N/A,#N/A,TRUE,"Лист2";#N/A,#N/A,TRUE,"Лист3"}</definedName>
    <definedName name="тп_1" hidden="1">{#N/A,#N/A,TRUE,"Лист1";#N/A,#N/A,TRUE,"Лист2";#N/A,#N/A,TRUE,"Лист3"}</definedName>
    <definedName name="тп_2" hidden="1">{#N/A,#N/A,TRUE,"Лист1";#N/A,#N/A,TRUE,"Лист2";#N/A,#N/A,TRUE,"Лист3"}</definedName>
    <definedName name="тп_3" hidden="1">{#N/A,#N/A,TRUE,"Лист1";#N/A,#N/A,TRUE,"Лист2";#N/A,#N/A,TRUE,"Лист3"}</definedName>
    <definedName name="тп_4" hidden="1">{#N/A,#N/A,TRUE,"Лист1";#N/A,#N/A,TRUE,"Лист2";#N/A,#N/A,TRUE,"Лист3"}</definedName>
    <definedName name="тп_5" hidden="1">{#N/A,#N/A,TRUE,"Лист1";#N/A,#N/A,TRUE,"Лист2";#N/A,#N/A,TRUE,"Лист3"}</definedName>
    <definedName name="тпао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ранспортный">#N/A</definedName>
    <definedName name="Траст">#REF!</definedName>
    <definedName name="Траты">#REF!</definedName>
    <definedName name="Трейдинг_РФ_Европа">#REF!</definedName>
    <definedName name="третий">#REF!</definedName>
    <definedName name="три">#N/A</definedName>
    <definedName name="трин">#N/A</definedName>
    <definedName name="ТРУ">#REF!</definedName>
    <definedName name="труба">[135]Номенклатура!$N:$N</definedName>
    <definedName name="тт" hidden="1">{"'РП (2)'!$A$5:$S$150"}</definedName>
    <definedName name="тт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hidden="1">{"Valuation_Common",#N/A,FALSE,"Valuation"}</definedName>
    <definedName name="ттт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т">#REF!</definedName>
    <definedName name="ттттттттттттллллл" hidden="1">{"Valuation_Common",#N/A,FALSE,"Valuation"}</definedName>
    <definedName name="ттттттттттттллллл_1" hidden="1">{"Valuation_Common",#N/A,FALSE,"Valuation"}</definedName>
    <definedName name="ттттттттттттллллл_2" hidden="1">{"Valuation_Common",#N/A,FALSE,"Valuation"}</definedName>
    <definedName name="ттттттттттттллллл_3" hidden="1">{"Valuation_Common",#N/A,FALSE,"Valuation"}</definedName>
    <definedName name="ттттттттттттллллл_4" hidden="1">{"Valuation_Common",#N/A,FALSE,"Valuation"}</definedName>
    <definedName name="ттттттттттттллллл_5" hidden="1">{"Valuation_Common",#N/A,FALSE,"Valuation"}</definedName>
    <definedName name="ТУ">[135]Номенклатура!$G:$G</definedName>
    <definedName name="Турция">#REF!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ьб" hidden="1">{"'РП (2)'!$A$5:$S$150"}</definedName>
    <definedName name="тьб_1" hidden="1">{"'РП (2)'!$A$5:$S$150"}</definedName>
    <definedName name="тьб_2" hidden="1">{"'РП (2)'!$A$5:$S$150"}</definedName>
    <definedName name="тьб_3" hidden="1">{"'РП (2)'!$A$5:$S$150"}</definedName>
    <definedName name="тьб_4" hidden="1">{"'РП (2)'!$A$5:$S$150"}</definedName>
    <definedName name="тьб_5" hidden="1">{"'РП (2)'!$A$5:$S$150"}</definedName>
    <definedName name="ТЬТ" hidden="1">{#N/A,#N/A,FALSE,"Infl_fact"}</definedName>
    <definedName name="тэп" hidden="1">{"'РП (2)'!$A$5:$S$150"}</definedName>
    <definedName name="тэп_1" hidden="1">{"'РП (2)'!$A$5:$S$150"}</definedName>
    <definedName name="тэп_2" hidden="1">{"'РП (2)'!$A$5:$S$150"}</definedName>
    <definedName name="тэп_3" hidden="1">{"'РП (2)'!$A$5:$S$150"}</definedName>
    <definedName name="тэп_4" hidden="1">{"'РП (2)'!$A$5:$S$150"}</definedName>
    <definedName name="тэп_5" hidden="1">{"'РП (2)'!$A$5:$S$150"}</definedName>
    <definedName name="у">#N/A</definedName>
    <definedName name="у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42">#REF!</definedName>
    <definedName name="У81" hidden="1">{"IAS Mapping",#N/A,FALSE,"RSA_FS";#N/A,#N/A,FALSE,"CHECK!";#N/A,#N/A,FALSE,"Recon";#N/A,#N/A,FALSE,"NMG";#N/A,#N/A,FALSE,"Journals";"AnalRSA",#N/A,FALSE,"PL-Anal";"AnalIAS",#N/A,FALSE,"PL-Anal";#N/A,#N/A,FALSE,"COS"}</definedName>
    <definedName name="у84" hidden="1">{"IASTrail",#N/A,FALSE,"IAS"}</definedName>
    <definedName name="У86" hidden="1">{"IAS Mapping",#N/A,FALSE,"RSA_FS";#N/A,#N/A,FALSE,"CHECK!";#N/A,#N/A,FALSE,"Recon";#N/A,#N/A,FALSE,"NMG";#N/A,#N/A,FALSE,"Journals";"AnalRSA",#N/A,FALSE,"PL-Anal";"AnalIAS",#N/A,FALSE,"PL-Anal";#N/A,#N/A,FALSE,"COS"}</definedName>
    <definedName name="уакк">#REF!</definedName>
    <definedName name="уакупр">#REF!</definedName>
    <definedName name="уаук">#REF!</definedName>
    <definedName name="уаукеап">#REF!</definedName>
    <definedName name="уваса">#REF!</definedName>
    <definedName name="увцфук">#REF!</definedName>
    <definedName name="увц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оль">#N/A</definedName>
    <definedName name="уголь_опл_ден">#N/A</definedName>
    <definedName name="уголь_опл_мет">#N/A</definedName>
    <definedName name="уголь_опл_откл">#N/A</definedName>
    <definedName name="уголь_опл_проч">#N/A</definedName>
    <definedName name="уголь_оплата">#N/A</definedName>
    <definedName name="уголь_потр">#N/A</definedName>
    <definedName name="уголь_тонн">#N/A</definedName>
    <definedName name="уголь_цена">#N/A</definedName>
    <definedName name="угпена">#N/A</definedName>
    <definedName name="угпена_ВСЕГО">#N/A</definedName>
    <definedName name="угпена_ОКСА_ВСЕГО">#N/A</definedName>
    <definedName name="угэ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еку">#REF!</definedName>
    <definedName name="УИВТ">#REF!</definedName>
    <definedName name="УИСО">#REF!</definedName>
    <definedName name="ук">#N/A</definedName>
    <definedName name="ук12">#REF!</definedName>
    <definedName name="укеееукеееееееееееееее" hidden="1">{#N/A,#N/A,TRUE,"Лист1";#N/A,#N/A,TRUE,"Лист2";#N/A,#N/A,TRUE,"Лист3"}</definedName>
    <definedName name="укеееукеееееееееееееее_1" hidden="1">{#N/A,#N/A,TRUE,"Лист1";#N/A,#N/A,TRUE,"Лист2";#N/A,#N/A,TRUE,"Лист3"}</definedName>
    <definedName name="укеееукеееееееееееееее_2" hidden="1">{#N/A,#N/A,TRUE,"Лист1";#N/A,#N/A,TRUE,"Лист2";#N/A,#N/A,TRUE,"Лист3"}</definedName>
    <definedName name="укеееукеееееееееееееее_3" hidden="1">{#N/A,#N/A,TRUE,"Лист1";#N/A,#N/A,TRUE,"Лист2";#N/A,#N/A,TRUE,"Лист3"}</definedName>
    <definedName name="укеееукеееееееееееееее_4" hidden="1">{#N/A,#N/A,TRUE,"Лист1";#N/A,#N/A,TRUE,"Лист2";#N/A,#N/A,TRUE,"Лист3"}</definedName>
    <definedName name="укеееукеееееееееееееее_5" hidden="1">{#N/A,#N/A,TRUE,"Лист1";#N/A,#N/A,TRUE,"Лист2";#N/A,#N/A,TRUE,"Лист3"}</definedName>
    <definedName name="укеенгшщз">#REF!</definedName>
    <definedName name="укеенннннн">#REF!</definedName>
    <definedName name="укеннгш">#REF!</definedName>
    <definedName name="укеукеуеуе" hidden="1">{#N/A,#N/A,TRUE,"Лист1";#N/A,#N/A,TRUE,"Лист2";#N/A,#N/A,TRUE,"Лист3"}</definedName>
    <definedName name="укеукеуеуе_1" hidden="1">{#N/A,#N/A,TRUE,"Лист1";#N/A,#N/A,TRUE,"Лист2";#N/A,#N/A,TRUE,"Лист3"}</definedName>
    <definedName name="укеукеуеуе_2" hidden="1">{#N/A,#N/A,TRUE,"Лист1";#N/A,#N/A,TRUE,"Лист2";#N/A,#N/A,TRUE,"Лист3"}</definedName>
    <definedName name="укеукеуеуе_3" hidden="1">{#N/A,#N/A,TRUE,"Лист1";#N/A,#N/A,TRUE,"Лист2";#N/A,#N/A,TRUE,"Лист3"}</definedName>
    <definedName name="укеукеуеуе_4" hidden="1">{#N/A,#N/A,TRUE,"Лист1";#N/A,#N/A,TRUE,"Лист2";#N/A,#N/A,TRUE,"Лист3"}</definedName>
    <definedName name="укеукеуеуе_5" hidden="1">{#N/A,#N/A,TRUE,"Лист1";#N/A,#N/A,TRUE,"Лист2";#N/A,#N/A,TRUE,"Лист3"}</definedName>
    <definedName name="укзх">#REF!</definedName>
    <definedName name="укну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кпфу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кфпефы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нфукп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УОПС">#N/A</definedName>
    <definedName name="упаковка">#REF!</definedName>
    <definedName name="УПбазВН">#REF!</definedName>
    <definedName name="УПбазНН">#REF!</definedName>
    <definedName name="УПбазСНI">#REF!</definedName>
    <definedName name="УПбазСНII">#REF!</definedName>
    <definedName name="уплач">#N/A</definedName>
    <definedName name="УПрегВН">#REF!</definedName>
    <definedName name="УПрегНН">#REF!</definedName>
    <definedName name="УПрегСНI">#REF!</definedName>
    <definedName name="УПрегСНII">#REF!</definedName>
    <definedName name="уп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ровень">'[188]отчет (27)'!$C$1</definedName>
    <definedName name="УРС">#REF!</definedName>
    <definedName name="усл_кред_орг">#N/A</definedName>
    <definedName name="условия">#REF!</definedName>
    <definedName name="услуги">#N/A</definedName>
    <definedName name="УТК">#REF!</definedName>
    <definedName name="уу" hidden="1">{"'РП (2)'!$A$5:$S$150"}</definedName>
    <definedName name="уу_1" hidden="1">{"'РП (2)'!$A$5:$S$150"}</definedName>
    <definedName name="уу_2" hidden="1">{"'РП (2)'!$A$5:$S$150"}</definedName>
    <definedName name="уу_3" hidden="1">{"'РП (2)'!$A$5:$S$150"}</definedName>
    <definedName name="уу_4" hidden="1">{"'РП (2)'!$A$5:$S$150"}</definedName>
    <definedName name="уу_5" hidden="1">{"'РП (2)'!$A$5:$S$150"}</definedName>
    <definedName name="уук">#REF!</definedName>
    <definedName name="ууу" hidden="1">{"'РП (2)'!$A$5:$S$150"}</definedName>
    <definedName name="ууу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_2" hidden="1">{"'РП (2)'!$A$5:$S$150"}</definedName>
    <definedName name="ууу_3" hidden="1">{"'РП (2)'!$A$5:$S$150"}</definedName>
    <definedName name="ууу_4" hidden="1">{"'РП (2)'!$A$5:$S$150"}</definedName>
    <definedName name="ууу_5" hidden="1">{"'РП (2)'!$A$5:$S$150"}</definedName>
    <definedName name="уууу">#REF!</definedName>
    <definedName name="уууууу">#REF!</definedName>
    <definedName name="уууууууу">#N/A</definedName>
    <definedName name="уфкноп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цапек">#REF!</definedName>
    <definedName name="уцк" hidden="1">{"'РП (2)'!$A$5:$S$150"}</definedName>
    <definedName name="уцк_1" hidden="1">{"'РП (2)'!$A$5:$S$150"}</definedName>
    <definedName name="уцк_2" hidden="1">{"'РП (2)'!$A$5:$S$150"}</definedName>
    <definedName name="уцк_3" hidden="1">{"'РП (2)'!$A$5:$S$150"}</definedName>
    <definedName name="уцк_4" hidden="1">{"'РП (2)'!$A$5:$S$150"}</definedName>
    <definedName name="уцк_5" hidden="1">{"'РП (2)'!$A$5:$S$150"}</definedName>
    <definedName name="УЦС">#REF!</definedName>
    <definedName name="учебный">#REF!</definedName>
    <definedName name="ф" hidden="1">{#N/A,#N/A,FALSE,"Aging Summary";#N/A,#N/A,FALSE,"Ratio Analysis";#N/A,#N/A,FALSE,"Test 120 Day Accts";#N/A,#N/A,FALSE,"Tickmarks"}</definedName>
    <definedName name="ф_1" hidden="1">{"konoplin - Личное представление",#N/A,TRUE,"ФинПлан_1кв";"konoplin - Личное представление",#N/A,TRUE,"ФинПлан_2кв"}</definedName>
    <definedName name="ф_2" hidden="1">{"konoplin - Личное представление",#N/A,TRUE,"ФинПлан_1кв";"konoplin - Личное представление",#N/A,TRUE,"ФинПлан_2кв"}</definedName>
    <definedName name="ф_3" hidden="1">{"konoplin - Личное представление",#N/A,TRUE,"ФинПлан_1кв";"konoplin - Личное представление",#N/A,TRUE,"ФинПлан_2кв"}</definedName>
    <definedName name="ф_4" hidden="1">{"konoplin - Личное представление",#N/A,TRUE,"ФинПлан_1кв";"konoplin - Личное представление",#N/A,TRUE,"ФинПлан_2кв"}</definedName>
    <definedName name="ф_5" hidden="1">{"konoplin - Личное представление",#N/A,TRUE,"ФинПлан_1кв";"konoplin - Личное представление",#N/A,TRUE,"ФинПлан_2кв"}</definedName>
    <definedName name="ф0113">#REF!</definedName>
    <definedName name="ф1">'[189]2016 нач.'!$E$801</definedName>
    <definedName name="Файл">#N/A</definedName>
    <definedName name="фак">#N/A</definedName>
    <definedName name="ФАКТ">#N/A</definedName>
    <definedName name="факт_нараст_итог">#N/A</definedName>
    <definedName name="ФАКТ_ПОСТ">#N/A</definedName>
    <definedName name="ФАКТ_ПОСТ_1">#N/A</definedName>
    <definedName name="ФАКТ_ПОСТ_2">#N/A</definedName>
    <definedName name="ФАКТ_ПОСТ_3">#N/A</definedName>
    <definedName name="ФАКТ_ПОСТ_4">#N/A</definedName>
    <definedName name="ФАКТ_ПОСТ_5">#N/A</definedName>
    <definedName name="ФАКТ_ПРОДАЖ">#N/A</definedName>
    <definedName name="ФАКТ_тн">#N/A</definedName>
    <definedName name="факт1">#N/A</definedName>
    <definedName name="факт2">#N/A</definedName>
    <definedName name="фанта" hidden="1">{"'РП (2)'!$A$5:$S$150"}</definedName>
    <definedName name="фанта_1" hidden="1">{"'РП (2)'!$A$5:$S$150"}</definedName>
    <definedName name="фанта_2" hidden="1">{"'РП (2)'!$A$5:$S$150"}</definedName>
    <definedName name="фанта_3" hidden="1">{"'РП (2)'!$A$5:$S$150"}</definedName>
    <definedName name="фанта_4" hidden="1">{"'РП (2)'!$A$5:$S$150"}</definedName>
    <definedName name="фанта_5" hidden="1">{"'РП (2)'!$A$5:$S$150"}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в">#REF!</definedName>
    <definedName name="фвцу">#REF!</definedName>
    <definedName name="фвыапм\">#N/A</definedName>
    <definedName name="фев" hidden="1">{"'РП (2)'!$A$5:$S$150"}</definedName>
    <definedName name="фев.98">#N/A</definedName>
    <definedName name="фев_1" hidden="1">{"'РП (2)'!$A$5:$S$150"}</definedName>
    <definedName name="фев_2" hidden="1">{"'РП (2)'!$A$5:$S$150"}</definedName>
    <definedName name="фев_3" hidden="1">{"'РП (2)'!$A$5:$S$150"}</definedName>
    <definedName name="фев_4" hidden="1">{"'РП (2)'!$A$5:$S$150"}</definedName>
    <definedName name="фев_5" hidden="1">{"'РП (2)'!$A$5:$S$150"}</definedName>
    <definedName name="февраль" hidden="1">{"'РП (2)'!$A$5:$S$150"}</definedName>
    <definedName name="февраль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рросплавы">#N/A</definedName>
    <definedName name="фига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_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_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_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_4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_5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лиал">#REF!</definedName>
    <definedName name="Филиалы_дивизионы">#REF!</definedName>
    <definedName name="Филиалы_и_дивизионы">#REF!</definedName>
    <definedName name="фин_КОП03">#N/A</definedName>
    <definedName name="фин_КОП04">#N/A</definedName>
    <definedName name="фин_Леневка03">#N/A</definedName>
    <definedName name="фин_Леневка04">#N/A</definedName>
    <definedName name="фин_МВЦ03">#N/A</definedName>
    <definedName name="фин_МВЦ04">#N/A</definedName>
    <definedName name="фин_Никомед03">#N/A</definedName>
    <definedName name="фин_Никомед04">#N/A</definedName>
    <definedName name="фин_Охот03">#N/A</definedName>
    <definedName name="фин_Охот04">#N/A</definedName>
    <definedName name="фин_РЭУ03">#N/A</definedName>
    <definedName name="фин_РЭУ04">#N/A</definedName>
    <definedName name="фин_УДУ03">#N/A</definedName>
    <definedName name="фин_УДУ04">#N/A</definedName>
    <definedName name="фин_Уралец03">#N/A</definedName>
    <definedName name="фин_Уралец04">#N/A</definedName>
    <definedName name="фин_ЦКиИ03">#N/A</definedName>
    <definedName name="фин_ЦКиИ04">#N/A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Ф">#N/A</definedName>
    <definedName name="ФКЕвразПроценты2004">#N/A</definedName>
    <definedName name="флакон">#REF!</definedName>
    <definedName name="ФЛитраж">#N/A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о_а_н_пц">#REF!</definedName>
    <definedName name="фо_а_с_пц">#REF!</definedName>
    <definedName name="фо_н_03">#REF!</definedName>
    <definedName name="фо_н_04">#REF!</definedName>
    <definedName name="Фонд">#REF!</definedName>
    <definedName name="Фонд_заработной_платы_по_Черемховскому_ПТУ_на_II_квартал_2003_г.">#REF!</definedName>
    <definedName name="форма2">#N/A</definedName>
    <definedName name="ФОТмай" hidden="1">{"'РП (2)'!$A$5:$S$150"}</definedName>
    <definedName name="ФОТмай_1" hidden="1">{"'РП (2)'!$A$5:$S$150"}</definedName>
    <definedName name="ФОТмай_2" hidden="1">{"'РП (2)'!$A$5:$S$150"}</definedName>
    <definedName name="ФОТмай_3" hidden="1">{"'РП (2)'!$A$5:$S$150"}</definedName>
    <definedName name="ФОТмай_4" hidden="1">{"'РП (2)'!$A$5:$S$150"}</definedName>
    <definedName name="ФОТмай_5" hidden="1">{"'РП (2)'!$A$5:$S$150"}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родукт">#N/A</definedName>
    <definedName name="ФТоннаж">#N/A</definedName>
    <definedName name="фукпва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укпнфв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Упаковка">#N/A</definedName>
    <definedName name="Фуфцу">#REF!</definedName>
    <definedName name="фуцу">#REF!</definedName>
    <definedName name="фф">#REF!</definedName>
    <definedName name="фф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ф">'[136]выручка-закупка S'!$F:$F</definedName>
    <definedName name="фффффффф">#REF!</definedName>
    <definedName name="ффффффффф">#REF!</definedName>
    <definedName name="фффффффффф">#REF!</definedName>
    <definedName name="фффффффччччч">#REF!</definedName>
    <definedName name="ффыфыы">#REF!</definedName>
    <definedName name="фц" hidden="1">{"'РП (2)'!$A$5:$S$150"}</definedName>
    <definedName name="фц_1" hidden="1">{"'РП (2)'!$A$5:$S$150"}</definedName>
    <definedName name="фц_2" hidden="1">{"'РП (2)'!$A$5:$S$150"}</definedName>
    <definedName name="фц_3" hidden="1">{"'РП (2)'!$A$5:$S$150"}</definedName>
    <definedName name="фц_4" hidden="1">{"'РП (2)'!$A$5:$S$150"}</definedName>
    <definedName name="фц_5" hidden="1">{"'РП (2)'!$A$5:$S$150"}</definedName>
    <definedName name="ФЦ1">#N/A</definedName>
    <definedName name="ФЦ2">#N/A</definedName>
    <definedName name="фцуцйук">#REF!</definedName>
    <definedName name="ф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апрол">#REF!</definedName>
    <definedName name="фывап" hidden="1">{"'РП (2)'!$A$5:$S$150"}</definedName>
    <definedName name="фывап_1" hidden="1">{"'РП (2)'!$A$5:$S$150"}</definedName>
    <definedName name="фывап_2" hidden="1">{"'РП (2)'!$A$5:$S$150"}</definedName>
    <definedName name="фывап_3" hidden="1">{"'РП (2)'!$A$5:$S$150"}</definedName>
    <definedName name="фывап_4" hidden="1">{"'РП (2)'!$A$5:$S$150"}</definedName>
    <definedName name="фывап_5" hidden="1">{"'РП (2)'!$A$5:$S$150"}</definedName>
    <definedName name="фывапр">#REF!</definedName>
    <definedName name="фывфафыпфвсфв" hidden="1">{"'РП (2)'!$A$5:$S$150"}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_1" hidden="1">{"Страница 1",#N/A,FALSE,"Модель Интенсивника";"Страница 2",#N/A,FALSE,"Модель Интенсивника";"Страница 3",#N/A,FALSE,"Модель Интенсивника"}</definedName>
    <definedName name="фывыфвыфв" hidden="1">#REF!</definedName>
    <definedName name="фыйцу">#REF!</definedName>
    <definedName name="фыувц">#REF!</definedName>
    <definedName name="фыфы" hidden="1">'[3]pasiva-skutečnost'!$A$15:$A$25</definedName>
    <definedName name="фыыввваааа">#REF!</definedName>
    <definedName name="х">#REF!</definedName>
    <definedName name="хвосты_АОФ">#N/A</definedName>
    <definedName name="хз" hidden="1">{"'РП (2)'!$A$5:$S$150"}</definedName>
    <definedName name="хз_1" hidden="1">{"'РП (2)'!$A$5:$S$150"}</definedName>
    <definedName name="хз_2" hidden="1">{"'РП (2)'!$A$5:$S$150"}</definedName>
    <definedName name="хз_3" hidden="1">{"'РП (2)'!$A$5:$S$150"}</definedName>
    <definedName name="хз_4" hidden="1">{"'РП (2)'!$A$5:$S$150"}</definedName>
    <definedName name="хз_5" hidden="1">{"'РП (2)'!$A$5:$S$150"}</definedName>
    <definedName name="хоз.работы">#N/A</definedName>
    <definedName name="хорощ" hidden="1">{"'РП (2)'!$A$5:$S$150"}</definedName>
    <definedName name="хорощ_1" hidden="1">{"'РП (2)'!$A$5:$S$150"}</definedName>
    <definedName name="хорощ_2" hidden="1">{"'РП (2)'!$A$5:$S$150"}</definedName>
    <definedName name="хорощ_3" hidden="1">{"'РП (2)'!$A$5:$S$150"}</definedName>
    <definedName name="хорощ_4" hidden="1">{"'РП (2)'!$A$5:$S$150"}</definedName>
    <definedName name="хорощ_5" hidden="1">{"'РП (2)'!$A$5:$S$150"}</definedName>
    <definedName name="хуже" hidden="1">{"'РП (2)'!$A$5:$S$150"}</definedName>
    <definedName name="хуже_1" hidden="1">{"'РП (2)'!$A$5:$S$150"}</definedName>
    <definedName name="хуже_2" hidden="1">{"'РП (2)'!$A$5:$S$150"}</definedName>
    <definedName name="хуже_3" hidden="1">{"'РП (2)'!$A$5:$S$150"}</definedName>
    <definedName name="хуже_4" hidden="1">{"'РП (2)'!$A$5:$S$150"}</definedName>
    <definedName name="хуже_5" hidden="1">{"'РП (2)'!$A$5:$S$150"}</definedName>
    <definedName name="ххххх" hidden="1">{"'РП (2)'!$A$5:$S$150"}</definedName>
    <definedName name="ххххх_1" hidden="1">{"'РП (2)'!$A$5:$S$150"}</definedName>
    <definedName name="ххххх_2" hidden="1">{"'РП (2)'!$A$5:$S$150"}</definedName>
    <definedName name="ххххх_3" hidden="1">{"'РП (2)'!$A$5:$S$150"}</definedName>
    <definedName name="ххххх_4" hidden="1">{"'РП (2)'!$A$5:$S$150"}</definedName>
    <definedName name="ххххх_5" hidden="1">{"'РП (2)'!$A$5:$S$150"}</definedName>
    <definedName name="ххххххх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">#N/A</definedName>
    <definedName name="ц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в" hidden="1">{"'РП (2)'!$A$5:$S$150"}</definedName>
    <definedName name="цв_1" hidden="1">{"'РП (2)'!$A$5:$S$150"}</definedName>
    <definedName name="цв_2" hidden="1">{"'РП (2)'!$A$5:$S$150"}</definedName>
    <definedName name="цв_3" hidden="1">{"'РП (2)'!$A$5:$S$150"}</definedName>
    <definedName name="цв_4" hidden="1">{"'РП (2)'!$A$5:$S$150"}</definedName>
    <definedName name="цв_5" hidden="1">{"'РП (2)'!$A$5:$S$150"}</definedName>
    <definedName name="ЦВС">#REF!</definedName>
    <definedName name="цвсцуа">#REF!</definedName>
    <definedName name="цемент">#N/A</definedName>
    <definedName name="цемент_вн">#N/A</definedName>
    <definedName name="цемент_ВСЕГО">#N/A</definedName>
    <definedName name="цемент_РА">#N/A</definedName>
    <definedName name="цена">[135]Номенклатура!$I:$I</definedName>
    <definedName name="цен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_FeB">#N/A</definedName>
    <definedName name="цена_FeV">#N/A</definedName>
    <definedName name="цена_Nb">#N/A</definedName>
    <definedName name="цена_фреш_АП">#REF!</definedName>
    <definedName name="цйаук">#REF!</definedName>
    <definedName name="цк" hidden="1">{"'РП (2)'!$A$5:$S$150"}</definedName>
    <definedName name="цк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_2" hidden="1">{"'РП (2)'!$A$5:$S$150"}</definedName>
    <definedName name="цк_3" hidden="1">{"'РП (2)'!$A$5:$S$150"}</definedName>
    <definedName name="цк_4" hidden="1">{"'РП (2)'!$A$5:$S$150"}</definedName>
    <definedName name="цк_5" hidden="1">{"'РП (2)'!$A$5:$S$150"}</definedName>
    <definedName name="ЦКП">#N/A</definedName>
    <definedName name="цлджэь">#REF!</definedName>
    <definedName name="ЦЛК">#N/A</definedName>
    <definedName name="ЦМОП">#REF!</definedName>
    <definedName name="ЦПТО">#REF!</definedName>
    <definedName name="ЦПШ">#REF!</definedName>
    <definedName name="ЦПШ_колич">#REF!</definedName>
    <definedName name="ЦРМО_2">#REF!</definedName>
    <definedName name="ЦРМО_3">#REF!</definedName>
    <definedName name="ЦРО">#N/A</definedName>
    <definedName name="ЦТА">#REF!</definedName>
    <definedName name="цу">#N/A</definedName>
    <definedName name="цуаку">#REF!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й">[190]Справочно!#REF!</definedName>
    <definedName name="цукер" hidden="1">{"'РП (2)'!$A$5:$S$150"}</definedName>
    <definedName name="цукер_1" hidden="1">{"'РП (2)'!$A$5:$S$150"}</definedName>
    <definedName name="цукер_2" hidden="1">{"'РП (2)'!$A$5:$S$150"}</definedName>
    <definedName name="цукер_3" hidden="1">{"'РП (2)'!$A$5:$S$150"}</definedName>
    <definedName name="цукер_4" hidden="1">{"'РП (2)'!$A$5:$S$150"}</definedName>
    <definedName name="цукер_5" hidden="1">{"'РП (2)'!$A$5:$S$150"}</definedName>
    <definedName name="цуккенг">#REF!</definedName>
    <definedName name="цукц">#REF!</definedName>
    <definedName name="цукц34">#REF!</definedName>
    <definedName name="цуц">#REF!</definedName>
    <definedName name="ЦУШ">#REF!</definedName>
    <definedName name="ЦУШ_колич">#REF!</definedName>
    <definedName name="цф" hidden="1">{"'РП (2)'!$A$5:$S$150"}</definedName>
    <definedName name="цф_1" hidden="1">{"'РП (2)'!$A$5:$S$150"}</definedName>
    <definedName name="цф_2" hidden="1">{"'РП (2)'!$A$5:$S$150"}</definedName>
    <definedName name="цф_3" hidden="1">{"'РП (2)'!$A$5:$S$150"}</definedName>
    <definedName name="цф_4" hidden="1">{"'РП (2)'!$A$5:$S$150"}</definedName>
    <definedName name="цф_5" hidden="1">{"'РП (2)'!$A$5:$S$150"}</definedName>
    <definedName name="ЦФО">#REF!</definedName>
    <definedName name="цц" hidden="1">{"'РП (2)'!$A$5:$S$150"}</definedName>
    <definedName name="цц_1" hidden="1">{"'РП (2)'!$A$5:$S$150"}</definedName>
    <definedName name="цц_2" hidden="1">{"'РП (2)'!$A$5:$S$150"}</definedName>
    <definedName name="цц_3" hidden="1">{"'РП (2)'!$A$5:$S$150"}</definedName>
    <definedName name="цц_4" hidden="1">{"'РП (2)'!$A$5:$S$150"}</definedName>
    <definedName name="цц_5" hidden="1">{"'РП (2)'!$A$5:$S$150"}</definedName>
    <definedName name="ццууккккккк">#REF!</definedName>
    <definedName name="ццц" hidden="1">{"'РП (2)'!$A$5:$S$150"}</definedName>
    <definedName name="ццц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_2" hidden="1">{"'РП (2)'!$A$5:$S$150"}</definedName>
    <definedName name="ццц_3" hidden="1">{"'РП (2)'!$A$5:$S$150"}</definedName>
    <definedName name="ццц_4" hidden="1">{"'РП (2)'!$A$5:$S$150"}</definedName>
    <definedName name="ццц_5" hidden="1">{"'РП (2)'!$A$5:$S$150"}</definedName>
    <definedName name="цццц">#REF!</definedName>
    <definedName name="ццццццццц">#REF!</definedName>
    <definedName name="цшмс">#REF!</definedName>
    <definedName name="цыпа" hidden="1">{"'РП (2)'!$A$5:$S$150"}</definedName>
    <definedName name="цыпа_1" hidden="1">{"'РП (2)'!$A$5:$S$150"}</definedName>
    <definedName name="цыпа_2" hidden="1">{"'РП (2)'!$A$5:$S$150"}</definedName>
    <definedName name="цыпа_3" hidden="1">{"'РП (2)'!$A$5:$S$150"}</definedName>
    <definedName name="цыпа_4" hidden="1">{"'РП (2)'!$A$5:$S$150"}</definedName>
    <definedName name="цыпа_5" hidden="1">{"'РП (2)'!$A$5:$S$150"}</definedName>
    <definedName name="цыукцк">#REF!</definedName>
    <definedName name="ЦЭТЛ">#REF!</definedName>
    <definedName name="ч">#REF!</definedName>
    <definedName name="ч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в" hidden="1">{"'РП (2)'!$A$5:$S$150"}</definedName>
    <definedName name="чв_1" hidden="1">{"'РП (2)'!$A$5:$S$150"}</definedName>
    <definedName name="чв_2" hidden="1">{"'РП (2)'!$A$5:$S$150"}</definedName>
    <definedName name="чв_3" hidden="1">{"'РП (2)'!$A$5:$S$150"}</definedName>
    <definedName name="чв_4" hidden="1">{"'РП (2)'!$A$5:$S$150"}</definedName>
    <definedName name="чв_5" hidden="1">{"'РП (2)'!$A$5:$S$150"}</definedName>
    <definedName name="чет">#N/A</definedName>
    <definedName name="четвертый">#REF!</definedName>
    <definedName name="четыр">#N/A</definedName>
    <definedName name="четыре">#N/A</definedName>
    <definedName name="Численность" hidden="1">{"'РП (2)'!$A$5:$S$150"}</definedName>
    <definedName name="Численность_1" hidden="1">{"'РП (2)'!$A$5:$S$150"}</definedName>
    <definedName name="Численность_2" hidden="1">{"'РП (2)'!$A$5:$S$150"}</definedName>
    <definedName name="Численность_3" hidden="1">{"'РП (2)'!$A$5:$S$150"}</definedName>
    <definedName name="Численность_4" hidden="1">{"'РП (2)'!$A$5:$S$150"}</definedName>
    <definedName name="Численность_5" hidden="1">{"'РП (2)'!$A$5:$S$150"}</definedName>
    <definedName name="численность2018г">#REF!</definedName>
    <definedName name="Чистая_прибыль">#REF!,#REF!,#REF!,#REF!,#REF!,#REF!,#REF!,#REF!,#REF!,#REF!</definedName>
    <definedName name="Чистая_прибыль_Молоко">#REF!,#REF!,#REF!,#REF!,#REF!,#REF!,#REF!,#REF!,#REF!,#REF!</definedName>
    <definedName name="Чистая_прибыль_Сок">#REF!,#REF!,#REF!,#REF!,#REF!,#REF!,#REF!,#REF!,#REF!,#REF!</definedName>
    <definedName name="чмии">#REF!</definedName>
    <definedName name="чмо" hidden="1">{"'РП (2)'!$A$5:$S$150"}</definedName>
    <definedName name="чмо_1" hidden="1">{"'РП (2)'!$A$5:$S$150"}</definedName>
    <definedName name="чмо_2" hidden="1">{"'РП (2)'!$A$5:$S$150"}</definedName>
    <definedName name="чмо_3" hidden="1">{"'РП (2)'!$A$5:$S$150"}</definedName>
    <definedName name="чмо_4" hidden="1">{"'РП (2)'!$A$5:$S$150"}</definedName>
    <definedName name="чмо_5" hidden="1">{"'РП (2)'!$A$5:$S$150"}</definedName>
    <definedName name="чмошник" hidden="1">{"'РП (2)'!$A$5:$S$150"}</definedName>
    <definedName name="чмошник_1" hidden="1">{"'РП (2)'!$A$5:$S$150"}</definedName>
    <definedName name="чмошник_2" hidden="1">{"'РП (2)'!$A$5:$S$150"}</definedName>
    <definedName name="чмошник_3" hidden="1">{"'РП (2)'!$A$5:$S$150"}</definedName>
    <definedName name="чмошник_4" hidden="1">{"'РП (2)'!$A$5:$S$150"}</definedName>
    <definedName name="чмошник_5" hidden="1">{"'РП (2)'!$A$5:$S$150"}</definedName>
    <definedName name="ЧП1">#N/A</definedName>
    <definedName name="чп6м04">#REF!</definedName>
    <definedName name="чп6м05п">#REF!</definedName>
    <definedName name="чп6м05пр.">#REF!</definedName>
    <definedName name="чсммвваауф">#REF!</definedName>
    <definedName name="чссмммм">#REF!</definedName>
    <definedName name="чугун_тов">#N/A</definedName>
    <definedName name="чч">#REF!</definedName>
    <definedName name="чч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ч" hidden="1">'[3]pasiva-skutečnost'!$A$35:$A$48</definedName>
    <definedName name="чччсссссс">#REF!</definedName>
    <definedName name="ччччч">#REF!</definedName>
    <definedName name="ччччччч">#REF!</definedName>
    <definedName name="ш">#REF!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шп">#REF!</definedName>
    <definedName name="шгзлхз" hidden="1">{"'РП (2)'!$A$5:$S$150"}</definedName>
    <definedName name="шгзлхз_1" hidden="1">{"'РП (2)'!$A$5:$S$150"}</definedName>
    <definedName name="шгзлхз_2" hidden="1">{"'РП (2)'!$A$5:$S$150"}</definedName>
    <definedName name="шгзлхз_3" hidden="1">{"'РП (2)'!$A$5:$S$150"}</definedName>
    <definedName name="шгзлхз_4" hidden="1">{"'РП (2)'!$A$5:$S$150"}</definedName>
    <definedName name="шгзлхз_5" hidden="1">{"'РП (2)'!$A$5:$S$150"}</definedName>
    <definedName name="шгзщш" hidden="1">{"'РП (2)'!$A$5:$S$150"}</definedName>
    <definedName name="шгзщш_1" hidden="1">{"'РП (2)'!$A$5:$S$150"}</definedName>
    <definedName name="шгзщш_2" hidden="1">{"'РП (2)'!$A$5:$S$150"}</definedName>
    <definedName name="шгзщш_3" hidden="1">{"'РП (2)'!$A$5:$S$150"}</definedName>
    <definedName name="шгзщш_4" hidden="1">{"'РП (2)'!$A$5:$S$150"}</definedName>
    <definedName name="шгзщш_5" hidden="1">{"'РП (2)'!$A$5:$S$150"}</definedName>
    <definedName name="шгн" hidden="1">{"'РП (2)'!$A$5:$S$150"}</definedName>
    <definedName name="шгн_1" hidden="1">{"'РП (2)'!$A$5:$S$150"}</definedName>
    <definedName name="шгн_2" hidden="1">{"'РП (2)'!$A$5:$S$150"}</definedName>
    <definedName name="шгн_3" hidden="1">{"'РП (2)'!$A$5:$S$150"}</definedName>
    <definedName name="шгн_4" hidden="1">{"'РП (2)'!$A$5:$S$150"}</definedName>
    <definedName name="шгн_5" hidden="1">{"'РП (2)'!$A$5:$S$150"}</definedName>
    <definedName name="шгшгшг" hidden="1">{"'РП (2)'!$A$5:$S$150"}</definedName>
    <definedName name="шгшгшг_1" hidden="1">{"'РП (2)'!$A$5:$S$150"}</definedName>
    <definedName name="шгшгшг_2" hidden="1">{"'РП (2)'!$A$5:$S$150"}</definedName>
    <definedName name="шгшгшг_3" hidden="1">{"'РП (2)'!$A$5:$S$150"}</definedName>
    <definedName name="шгшгшг_4" hidden="1">{"'РП (2)'!$A$5:$S$150"}</definedName>
    <definedName name="шгшгшг_5" hidden="1">{"'РП (2)'!$A$5:$S$150"}</definedName>
    <definedName name="шес">#N/A</definedName>
    <definedName name="шесть">#N/A</definedName>
    <definedName name="шихт_ВАЦ">#N/A</definedName>
    <definedName name="шихт_ЛАЦ">#N/A</definedName>
    <definedName name="шлак">#N/A</definedName>
    <definedName name="шлак_глин_тонн">#N/A</definedName>
    <definedName name="шлак_глиноз_тонн">#N/A</definedName>
    <definedName name="шнд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пат">#N/A</definedName>
    <definedName name="шпат_тонн">#N/A</definedName>
    <definedName name="штрафы">#N/A</definedName>
    <definedName name="шш" hidden="1">{"'РП (2)'!$A$5:$S$150"}</definedName>
    <definedName name="шш_1" hidden="1">{"'РП (2)'!$A$5:$S$150"}</definedName>
    <definedName name="шш_2" hidden="1">{"'РП (2)'!$A$5:$S$150"}</definedName>
    <definedName name="шш_3" hidden="1">{"'РП (2)'!$A$5:$S$150"}</definedName>
    <definedName name="шш_4" hidden="1">{"'РП (2)'!$A$5:$S$150"}</definedName>
    <definedName name="шш_5" hidden="1">{"'РП (2)'!$A$5:$S$150"}</definedName>
    <definedName name="шшрш" hidden="1">{"'РП (2)'!$A$5:$S$150"}</definedName>
    <definedName name="шшрш_1" hidden="1">{"'РП (2)'!$A$5:$S$150"}</definedName>
    <definedName name="шшрш_2" hidden="1">{"'РП (2)'!$A$5:$S$150"}</definedName>
    <definedName name="шшрш_3" hidden="1">{"'РП (2)'!$A$5:$S$150"}</definedName>
    <definedName name="шшрш_4" hidden="1">{"'РП (2)'!$A$5:$S$150"}</definedName>
    <definedName name="шшрш_5" hidden="1">{"'РП (2)'!$A$5:$S$150"}</definedName>
    <definedName name="шшшшш" hidden="1">{"'РП (2)'!$A$5:$S$150"}</definedName>
    <definedName name="шшшшш_1" hidden="1">{"'РП (2)'!$A$5:$S$150"}</definedName>
    <definedName name="шшшшш_2" hidden="1">{"'РП (2)'!$A$5:$S$150"}</definedName>
    <definedName name="шшшшш_3" hidden="1">{"'РП (2)'!$A$5:$S$150"}</definedName>
    <definedName name="шшшшш_4" hidden="1">{"'РП (2)'!$A$5:$S$150"}</definedName>
    <definedName name="шшшшш_5" hidden="1">{"'РП (2)'!$A$5:$S$150"}</definedName>
    <definedName name="щ">#N/A</definedName>
    <definedName name="щжш">#REF!</definedName>
    <definedName name="щжшжэ.">#REF!</definedName>
    <definedName name="щлл">#REF!</definedName>
    <definedName name="щр" hidden="1">{"'РП (2)'!$A$5:$S$150"}</definedName>
    <definedName name="щр_1" hidden="1">{"'РП (2)'!$A$5:$S$150"}</definedName>
    <definedName name="щр_2" hidden="1">{"'РП (2)'!$A$5:$S$150"}</definedName>
    <definedName name="щр_3" hidden="1">{"'РП (2)'!$A$5:$S$150"}</definedName>
    <definedName name="щр_4" hidden="1">{"'РП (2)'!$A$5:$S$150"}</definedName>
    <definedName name="щр_5" hidden="1">{"'РП (2)'!$A$5:$S$150"}</definedName>
    <definedName name="щш" hidden="1">{"'РП (2)'!$A$5:$S$150"}</definedName>
    <definedName name="щш_1" hidden="1">{"'РП (2)'!$A$5:$S$150"}</definedName>
    <definedName name="щш_2" hidden="1">{"'РП (2)'!$A$5:$S$150"}</definedName>
    <definedName name="щш_3" hidden="1">{"'РП (2)'!$A$5:$S$150"}</definedName>
    <definedName name="щш_4" hidden="1">{"'РП (2)'!$A$5:$S$150"}</definedName>
    <definedName name="щш_5" hidden="1">{"'РП (2)'!$A$5:$S$150"}</definedName>
    <definedName name="щшоджл" hidden="1">{"'РП (2)'!$A$5:$S$150"}</definedName>
    <definedName name="щшоджл_1" hidden="1">{"'РП (2)'!$A$5:$S$150"}</definedName>
    <definedName name="щшоджл_2" hidden="1">{"'РП (2)'!$A$5:$S$150"}</definedName>
    <definedName name="щшоджл_3" hidden="1">{"'РП (2)'!$A$5:$S$150"}</definedName>
    <definedName name="щшоджл_4" hidden="1">{"'РП (2)'!$A$5:$S$150"}</definedName>
    <definedName name="щшоджл_5" hidden="1">{"'РП (2)'!$A$5:$S$150"}</definedName>
    <definedName name="щщ" hidden="1">{"'РП (2)'!$A$5:$S$150"}</definedName>
    <definedName name="щщ_1" hidden="1">{"'РП (2)'!$A$5:$S$150"}</definedName>
    <definedName name="щщ_2" hidden="1">{"'РП (2)'!$A$5:$S$150"}</definedName>
    <definedName name="щщ_3" hidden="1">{"'РП (2)'!$A$5:$S$150"}</definedName>
    <definedName name="щщ_4" hidden="1">{"'РП (2)'!$A$5:$S$150"}</definedName>
    <definedName name="щщ_5" hidden="1">{"'РП (2)'!$A$5:$S$150"}</definedName>
    <definedName name="щщощщ" hidden="1">{"'РП (2)'!$A$5:$S$150"}</definedName>
    <definedName name="щщощщ_1" hidden="1">{"'РП (2)'!$A$5:$S$150"}</definedName>
    <definedName name="щщощщ_2" hidden="1">{"'РП (2)'!$A$5:$S$150"}</definedName>
    <definedName name="щщощщ_3" hidden="1">{"'РП (2)'!$A$5:$S$150"}</definedName>
    <definedName name="щщощщ_4" hidden="1">{"'РП (2)'!$A$5:$S$150"}</definedName>
    <definedName name="щщощщ_5" hidden="1">{"'РП (2)'!$A$5:$S$150"}</definedName>
    <definedName name="ъ" hidden="1">{"'РП (2)'!$A$5:$S$150"}</definedName>
    <definedName name="ъжъждоп" hidden="1">{"'РП (2)'!$A$5:$S$150"}</definedName>
    <definedName name="ъжъждоп_1" hidden="1">{"'РП (2)'!$A$5:$S$150"}</definedName>
    <definedName name="ъжъждоп_2" hidden="1">{"'РП (2)'!$A$5:$S$150"}</definedName>
    <definedName name="ъжъждоп_3" hidden="1">{"'РП (2)'!$A$5:$S$150"}</definedName>
    <definedName name="ъжъждоп_4" hidden="1">{"'РП (2)'!$A$5:$S$150"}</definedName>
    <definedName name="ъжъждоп_5" hidden="1">{"'РП (2)'!$A$5:$S$150"}</definedName>
    <definedName name="ъхз" hidden="1">{"'РП (2)'!$A$5:$S$150"}</definedName>
    <definedName name="ъхз_1" hidden="1">{"'РП (2)'!$A$5:$S$150"}</definedName>
    <definedName name="ъхз_2" hidden="1">{"'РП (2)'!$A$5:$S$150"}</definedName>
    <definedName name="ъхз_3" hidden="1">{"'РП (2)'!$A$5:$S$150"}</definedName>
    <definedName name="ъхз_4" hidden="1">{"'РП (2)'!$A$5:$S$150"}</definedName>
    <definedName name="ъхз_5" hidden="1">{"'РП (2)'!$A$5:$S$150"}</definedName>
    <definedName name="ъъъъъ" hidden="1">{"'РП (2)'!$A$5:$S$150"}</definedName>
    <definedName name="ъъъъъ_1" hidden="1">{"'РП (2)'!$A$5:$S$150"}</definedName>
    <definedName name="ъъъъъ_2" hidden="1">{"'РП (2)'!$A$5:$S$150"}</definedName>
    <definedName name="ъъъъъ_3" hidden="1">{"'РП (2)'!$A$5:$S$150"}</definedName>
    <definedName name="ъъъъъ_4" hidden="1">{"'РП (2)'!$A$5:$S$150"}</definedName>
    <definedName name="ъъъъъ_5" hidden="1">{"'РП (2)'!$A$5:$S$150"}</definedName>
    <definedName name="ы">#REF!</definedName>
    <definedName name="ы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а">#REF!</definedName>
    <definedName name="ы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а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в">#N/A</definedName>
    <definedName name="ыва">#REF!</definedName>
    <definedName name="ывак" hidden="1">{"'РП (2)'!$A$5:$S$150"}</definedName>
    <definedName name="ывак_1" hidden="1">{"'РП (2)'!$A$5:$S$150"}</definedName>
    <definedName name="ывак_2" hidden="1">{"'РП (2)'!$A$5:$S$150"}</definedName>
    <definedName name="ывак_3" hidden="1">{"'РП (2)'!$A$5:$S$150"}</definedName>
    <definedName name="ывак_4" hidden="1">{"'РП (2)'!$A$5:$S$150"}</definedName>
    <definedName name="ывак_5" hidden="1">{"'РП (2)'!$A$5:$S$150"}</definedName>
    <definedName name="ывалдывизизизккбббдыдддыы55555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вап" hidden="1">{"'РП (2)'!$A$5:$S$150"}</definedName>
    <definedName name="ывап_1" hidden="1">{"'РП (2)'!$A$5:$S$150"}</definedName>
    <definedName name="ывап_2" hidden="1">{"'РП (2)'!$A$5:$S$150"}</definedName>
    <definedName name="ывап_3" hidden="1">{"'РП (2)'!$A$5:$S$150"}</definedName>
    <definedName name="ывап_4" hidden="1">{"'РП (2)'!$A$5:$S$150"}</definedName>
    <definedName name="ывап_5" hidden="1">{"'РП (2)'!$A$5:$S$150"}</definedName>
    <definedName name="ывау">#REF!</definedName>
    <definedName name="ы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впролжббю.э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вцук">#REF!</definedName>
    <definedName name="ык344">[190]FES!#REF!</definedName>
    <definedName name="ыкыук">#REF!</definedName>
    <definedName name="ыпм" hidden="1">{"'РП (2)'!$A$5:$S$150"}</definedName>
    <definedName name="ыпм_1" hidden="1">{"'РП (2)'!$A$5:$S$150"}</definedName>
    <definedName name="ыпм_2" hidden="1">{"'РП (2)'!$A$5:$S$150"}</definedName>
    <definedName name="ыпм_3" hidden="1">{"'РП (2)'!$A$5:$S$150"}</definedName>
    <definedName name="ыпм_4" hidden="1">{"'РП (2)'!$A$5:$S$150"}</definedName>
    <definedName name="ыпм_5" hidden="1">{"'РП (2)'!$A$5:$S$150"}</definedName>
    <definedName name="ыуаы" hidden="1">{#N/A,#N/A,TRUE,"Лист1";#N/A,#N/A,TRUE,"Лист2";#N/A,#N/A,TRUE,"Лист3"}</definedName>
    <definedName name="ыуаы_1" hidden="1">{#N/A,#N/A,TRUE,"Лист1";#N/A,#N/A,TRUE,"Лист2";#N/A,#N/A,TRUE,"Лист3"}</definedName>
    <definedName name="ыуаы_2" hidden="1">{#N/A,#N/A,TRUE,"Лист1";#N/A,#N/A,TRUE,"Лист2";#N/A,#N/A,TRUE,"Лист3"}</definedName>
    <definedName name="ыуаы_3" hidden="1">{#N/A,#N/A,TRUE,"Лист1";#N/A,#N/A,TRUE,"Лист2";#N/A,#N/A,TRUE,"Лист3"}</definedName>
    <definedName name="ыуаы_4" hidden="1">{#N/A,#N/A,TRUE,"Лист1";#N/A,#N/A,TRUE,"Лист2";#N/A,#N/A,TRUE,"Лист3"}</definedName>
    <definedName name="ыуаы_5" hidden="1">{#N/A,#N/A,TRUE,"Лист1";#N/A,#N/A,TRUE,"Лист2";#N/A,#N/A,TRUE,"Лист3"}</definedName>
    <definedName name="ыфцу">#REF!</definedName>
    <definedName name="ыы" hidden="1">{"'РП (2)'!$A$5:$S$150"}</definedName>
    <definedName name="ыы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_2" hidden="1">{"'РП (2)'!$A$5:$S$150"}</definedName>
    <definedName name="ыы_3" hidden="1">{"'РП (2)'!$A$5:$S$150"}</definedName>
    <definedName name="ыы_4" hidden="1">{"'РП (2)'!$A$5:$S$150"}</definedName>
    <definedName name="ыы_5" hidden="1">{"'РП (2)'!$A$5:$S$150"}</definedName>
    <definedName name="ыыввааааааа">#REF!</definedName>
    <definedName name="ыыы" hidden="1">{"'РП (2)'!$A$5:$S$150"}</definedName>
    <definedName name="ыыы_1" hidden="1">{"'РП (2)'!$A$5:$S$150"}</definedName>
    <definedName name="ыыы_2" hidden="1">{"'РП (2)'!$A$5:$S$150"}</definedName>
    <definedName name="ыыы_3" hidden="1">{"'РП (2)'!$A$5:$S$150"}</definedName>
    <definedName name="ыыы_4" hidden="1">{"'РП (2)'!$A$5:$S$150"}</definedName>
    <definedName name="ыыы_5" hidden="1">{"'РП (2)'!$A$5:$S$150"}</definedName>
    <definedName name="ыыывасмммм">#REF!</definedName>
    <definedName name="ыыыы">#N/A</definedName>
    <definedName name="ыыыывыыыыыыыыы">#REF!</definedName>
    <definedName name="ыыыыыыыссссс">#REF!</definedName>
    <definedName name="ыыыыыыыы">#REF!</definedName>
    <definedName name="ыыыыыыыыы">#REF!</definedName>
    <definedName name="ыыыыыыыыыы">#REF!</definedName>
    <definedName name="ыыыыыыыыыыы">#REF!</definedName>
    <definedName name="ыыыыыыыыыыыыы">#REF!</definedName>
    <definedName name="ь">#REF!</definedName>
    <definedName name="ьбтр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лбюб">#REF!</definedName>
    <definedName name="ьь">#REF!</definedName>
    <definedName name="ьь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ь">#REF!</definedName>
    <definedName name="ььььььььь">#REF!</definedName>
    <definedName name="э" hidden="1">{"'РП (2)'!$A$5:$S$150"}</definedName>
    <definedName name="э_117">#N/A</definedName>
    <definedName name="э_126">#N/A</definedName>
    <definedName name="э_230">#N/A</definedName>
    <definedName name="э_287">#N/A</definedName>
    <definedName name="э_86">#N/A</definedName>
    <definedName name="Эбралидзе">#REF!</definedName>
    <definedName name="эж" hidden="1">{"'РП (2)'!$A$5:$S$150"}</definedName>
    <definedName name="эж_1" hidden="1">{"'РП (2)'!$A$5:$S$150"}</definedName>
    <definedName name="эж_2" hidden="1">{"'РП (2)'!$A$5:$S$150"}</definedName>
    <definedName name="эж_3" hidden="1">{"'РП (2)'!$A$5:$S$150"}</definedName>
    <definedName name="эж_4" hidden="1">{"'РП (2)'!$A$5:$S$150"}</definedName>
    <definedName name="эж_5" hidden="1">{"'РП (2)'!$A$5:$S$150"}</definedName>
    <definedName name="эжд" hidden="1">{"'РП (2)'!$A$5:$S$150"}</definedName>
    <definedName name="эжд_1" hidden="1">{"'РП (2)'!$A$5:$S$150"}</definedName>
    <definedName name="эжд_2" hidden="1">{"'РП (2)'!$A$5:$S$150"}</definedName>
    <definedName name="эжд_3" hidden="1">{"'РП (2)'!$A$5:$S$150"}</definedName>
    <definedName name="эжд_4" hidden="1">{"'РП (2)'!$A$5:$S$150"}</definedName>
    <definedName name="эжд_5" hidden="1">{"'РП (2)'!$A$5:$S$150"}</definedName>
    <definedName name="эзп" hidden="1">{"'РП (2)'!$A$5:$S$150"}</definedName>
    <definedName name="эзп_1" hidden="1">{"'РП (2)'!$A$5:$S$150"}</definedName>
    <definedName name="эзп_2" hidden="1">{"'РП (2)'!$A$5:$S$150"}</definedName>
    <definedName name="эзп_3" hidden="1">{"'РП (2)'!$A$5:$S$150"}</definedName>
    <definedName name="эзп_4" hidden="1">{"'РП (2)'!$A$5:$S$150"}</definedName>
    <definedName name="эзп_5" hidden="1">{"'РП (2)'!$A$5:$S$150"}</definedName>
    <definedName name="Эк">#N/A</definedName>
    <definedName name="Экономия">#REF!</definedName>
    <definedName name="экспорт">#REF!</definedName>
    <definedName name="ЭкспортныйТариф">#REF!</definedName>
    <definedName name="Экт">#N/A</definedName>
    <definedName name="эл.энергия">#N/A</definedName>
    <definedName name="эл_энергия">#REF!</definedName>
    <definedName name="электрол_РА">#N/A</definedName>
    <definedName name="электролит_РА">#N/A</definedName>
    <definedName name="энерг._т">#N/A</definedName>
    <definedName name="энергетич">#N/A</definedName>
    <definedName name="Энергия">#REF!</definedName>
    <definedName name="энергия_тонн">#N/A</definedName>
    <definedName name="энергия_цена">#N/A</definedName>
    <definedName name="Эр">#N/A</definedName>
    <definedName name="Эрт">#N/A</definedName>
    <definedName name="ЭРЦ">#REF!</definedName>
    <definedName name="эьру">#REF!</definedName>
    <definedName name="ээ">#REF!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эээ" hidden="1">{"'РП (2)'!$A$5:$S$150"}</definedName>
    <definedName name="ээээээ_1" hidden="1">{"'РП (2)'!$A$5:$S$150"}</definedName>
    <definedName name="ээээээ_2" hidden="1">{"'РП (2)'!$A$5:$S$150"}</definedName>
    <definedName name="ээээээ_3" hidden="1">{"'РП (2)'!$A$5:$S$150"}</definedName>
    <definedName name="ээээээ_4" hidden="1">{"'РП (2)'!$A$5:$S$150"}</definedName>
    <definedName name="ээээээ_5" hidden="1">{"'РП (2)'!$A$5:$S$150"}</definedName>
    <definedName name="ю" hidden="1">{"'РП (2)'!$A$5:$S$150"}</definedName>
    <definedName name="юбилей" hidden="1">{"'РП (2)'!$A$5:$S$150"}</definedName>
    <definedName name="юбилей_1" hidden="1">{"'РП (2)'!$A$5:$S$150"}</definedName>
    <definedName name="юбилей_2" hidden="1">{"'РП (2)'!$A$5:$S$150"}</definedName>
    <definedName name="юбилей_3" hidden="1">{"'РП (2)'!$A$5:$S$150"}</definedName>
    <definedName name="юбилей_4" hidden="1">{"'РП (2)'!$A$5:$S$150"}</definedName>
    <definedName name="юбилей_5" hidden="1">{"'РП (2)'!$A$5:$S$150"}</definedName>
    <definedName name="ЮБЬТ" hidden="1">{"IASBS",#N/A,TRUE,"IAS";"IASPL",#N/A,TRUE,"IAS";"IASNotes",#N/A,TRUE,"IAS";"CFDir - expanded",#N/A,TRUE,"CF DIR"}</definedName>
    <definedName name="юю" hidden="1">{"Valuation_Common",#N/A,FALSE,"Valuation"}</definedName>
    <definedName name="юю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_2" hidden="1">{"'РП (2)'!$A$5:$S$150"}</definedName>
    <definedName name="юю_3" hidden="1">{"'РП (2)'!$A$5:$S$150"}</definedName>
    <definedName name="юю_4" hidden="1">{"'РП (2)'!$A$5:$S$150"}</definedName>
    <definedName name="юю_5" hidden="1">{"'РП (2)'!$A$5:$S$150"}</definedName>
    <definedName name="ЮЮЮ" hidden="1">{#N/A,#N/A,TRUE,"MAP";#N/A,#N/A,TRUE,"STEPS";#N/A,#N/A,TRUE,"RULES"}</definedName>
    <definedName name="юююллололооо">#REF!</definedName>
    <definedName name="юююю">#REF!</definedName>
    <definedName name="юююююю" hidden="1">{"'РП (2)'!$A$5:$S$150"}</definedName>
    <definedName name="юююююю_1" hidden="1">{"'РП (2)'!$A$5:$S$150"}</definedName>
    <definedName name="юююююю_2" hidden="1">{"'РП (2)'!$A$5:$S$150"}</definedName>
    <definedName name="юююююю_3" hidden="1">{"'РП (2)'!$A$5:$S$150"}</definedName>
    <definedName name="юююююю_4" hidden="1">{"'РП (2)'!$A$5:$S$150"}</definedName>
    <definedName name="юююююю_5" hidden="1">{"'РП (2)'!$A$5:$S$150"}</definedName>
    <definedName name="ююююююю">#REF!</definedName>
    <definedName name="я" hidden="1">{"'РП (2)'!$A$5:$S$150"}</definedName>
    <definedName name="я1">#N/A</definedName>
    <definedName name="я107">#N/A</definedName>
    <definedName name="я109">#N/A</definedName>
    <definedName name="я111">#N/A</definedName>
    <definedName name="я113">#N/A</definedName>
    <definedName name="я114">#N/A</definedName>
    <definedName name="явцыв">#REF!</definedName>
    <definedName name="ян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.98">#N/A</definedName>
    <definedName name="янв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арь" hidden="1">{"'РП (2)'!$A$5:$S$150"}</definedName>
    <definedName name="январь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арь_2" hidden="1">{"'РП (2)'!$A$5:$S$150"}</definedName>
    <definedName name="Январь_3" hidden="1">{"'РП (2)'!$A$5:$S$150"}</definedName>
    <definedName name="Январь_4" hidden="1">{"'РП (2)'!$A$5:$S$150"}</definedName>
    <definedName name="Январь_5" hidden="1">{"'РП (2)'!$A$5:$S$150"}</definedName>
    <definedName name="Япония2_3_спл.">#REF!</definedName>
    <definedName name="яфце">#REF!</definedName>
    <definedName name="ячки" hidden="1">{"'РП (2)'!$A$5:$S$150"}</definedName>
    <definedName name="ячки_1" hidden="1">{"'РП (2)'!$A$5:$S$150"}</definedName>
    <definedName name="ячки_2" hidden="1">{"'РП (2)'!$A$5:$S$150"}</definedName>
    <definedName name="ячки_3" hidden="1">{"'РП (2)'!$A$5:$S$150"}</definedName>
    <definedName name="ячки_4" hidden="1">{"'РП (2)'!$A$5:$S$150"}</definedName>
    <definedName name="ячки_5" hidden="1">{"'РП (2)'!$A$5:$S$150"}</definedName>
    <definedName name="яя">#REF!</definedName>
    <definedName name="яя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чччч">#REF!</definedName>
    <definedName name="яяя" hidden="1">{"'РП (2)'!$A$5:$S$150"}</definedName>
    <definedName name="яяя_1" hidden="1">{"'РП (2)'!$A$5:$S$150"}</definedName>
    <definedName name="яяя_2" hidden="1">{"'РП (2)'!$A$5:$S$150"}</definedName>
    <definedName name="яяя_3" hidden="1">{"'РП (2)'!$A$5:$S$150"}</definedName>
    <definedName name="яяя_4" hidden="1">{"'РП (2)'!$A$5:$S$150"}</definedName>
    <definedName name="яяя_5" hidden="1">{"'РП (2)'!$A$5:$S$150"}</definedName>
    <definedName name="ანა">#REF!</definedName>
    <definedName name="გიო">[191]Sheet2!$A$2:$A$4</definedName>
    <definedName name="დღე">[192]Sheet1!$B$2:$B$13</definedName>
    <definedName name="თბოელექტროსადგური">#REF!</definedName>
    <definedName name="თვე">[63]Support!$A$9:$C$20</definedName>
    <definedName name="მემ">#REF!</definedName>
    <definedName name="მომორანდ">#REF!</definedName>
    <definedName name="ოოოო">#REF!</definedName>
    <definedName name="ქარისელექტროსადგური">#REF!</definedName>
    <definedName name="ჰიდროელექტროსადგური">#REF!</definedName>
    <definedName name="ჰჰჰჰჰჰჰჰჰჰჰჰჰჰ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09" i="1" l="1"/>
  <c r="AA109" i="1"/>
  <c r="AC113" i="1"/>
  <c r="AB113" i="1"/>
  <c r="AA113" i="1"/>
  <c r="Z113" i="1"/>
  <c r="AB109" i="1" l="1"/>
  <c r="AT109" i="1" l="1"/>
  <c r="AD165" i="2" l="1"/>
  <c r="AA165" i="2"/>
  <c r="AA138" i="2" l="1"/>
  <c r="AV27" i="2"/>
  <c r="BB27" i="2"/>
  <c r="AD27" i="2"/>
  <c r="BB138" i="2"/>
  <c r="AD138" i="2" l="1"/>
  <c r="AE138" i="2" l="1"/>
  <c r="AD140" i="2" l="1"/>
  <c r="AE140" i="2"/>
  <c r="AE175" i="2" l="1"/>
  <c r="M11" i="3"/>
  <c r="N11" i="3" s="1"/>
  <c r="O11" i="3" s="1"/>
  <c r="L11" i="3"/>
  <c r="I11" i="3"/>
  <c r="G11" i="3"/>
  <c r="F11" i="3"/>
  <c r="K10" i="3"/>
  <c r="K8" i="3"/>
  <c r="K6" i="3"/>
  <c r="K5" i="3"/>
  <c r="K4" i="3"/>
  <c r="BQ175" i="2"/>
  <c r="BP175" i="2"/>
  <c r="BO175" i="2"/>
  <c r="BN175" i="2"/>
  <c r="BM175" i="2"/>
  <c r="BL175" i="2"/>
  <c r="BK175" i="2"/>
  <c r="BJ175" i="2"/>
  <c r="BB174" i="2"/>
  <c r="BB173" i="2"/>
  <c r="BB172" i="2"/>
  <c r="BB171" i="2"/>
  <c r="BB170" i="2"/>
  <c r="BB169" i="2"/>
  <c r="BB168" i="2"/>
  <c r="BB167" i="2"/>
  <c r="BB166" i="2"/>
  <c r="BB165" i="2"/>
  <c r="BB164" i="2"/>
  <c r="BB163" i="2"/>
  <c r="BB162" i="2"/>
  <c r="BB161" i="2"/>
  <c r="BB160" i="2"/>
  <c r="BB159" i="2"/>
  <c r="BB158" i="2"/>
  <c r="BB157" i="2"/>
  <c r="BB156" i="2"/>
  <c r="BB155" i="2"/>
  <c r="BB154" i="2"/>
  <c r="BB153" i="2"/>
  <c r="BB152" i="2"/>
  <c r="BB151" i="2"/>
  <c r="BB150" i="2"/>
  <c r="BB149" i="2"/>
  <c r="BB148" i="2"/>
  <c r="BB147" i="2"/>
  <c r="BB146" i="2"/>
  <c r="BB145" i="2"/>
  <c r="BB144" i="2"/>
  <c r="BB143" i="2"/>
  <c r="BB142" i="2"/>
  <c r="BB141" i="2"/>
  <c r="BB140" i="2"/>
  <c r="BB139" i="2"/>
  <c r="BB137" i="2"/>
  <c r="BB136" i="2"/>
  <c r="BB135" i="2"/>
  <c r="BB134" i="2"/>
  <c r="BB133" i="2"/>
  <c r="BB132" i="2"/>
  <c r="BB131" i="2"/>
  <c r="BB130" i="2"/>
  <c r="BB129" i="2"/>
  <c r="BB128" i="2"/>
  <c r="BB127" i="2"/>
  <c r="BB126" i="2"/>
  <c r="BB125" i="2"/>
  <c r="BB124" i="2"/>
  <c r="BB123" i="2"/>
  <c r="BB122" i="2"/>
  <c r="BB121" i="2"/>
  <c r="BB120" i="2"/>
  <c r="BB119" i="2"/>
  <c r="BB118" i="2"/>
  <c r="BB117" i="2"/>
  <c r="BB116" i="2"/>
  <c r="BB115" i="2"/>
  <c r="BB114" i="2"/>
  <c r="BB113" i="2"/>
  <c r="BB112" i="2"/>
  <c r="BB111" i="2"/>
  <c r="BB110" i="2"/>
  <c r="BB109" i="2"/>
  <c r="BB108" i="2"/>
  <c r="BB107" i="2"/>
  <c r="BB106" i="2"/>
  <c r="BB105" i="2"/>
  <c r="BB104" i="2"/>
  <c r="BB103" i="2"/>
  <c r="BB102" i="2"/>
  <c r="BB101" i="2"/>
  <c r="BB100" i="2"/>
  <c r="BB99" i="2"/>
  <c r="BB98" i="2"/>
  <c r="BB97" i="2"/>
  <c r="BB96" i="2"/>
  <c r="BB95" i="2"/>
  <c r="BB94" i="2"/>
  <c r="BB93" i="2"/>
  <c r="BB92" i="2"/>
  <c r="BB91" i="2"/>
  <c r="BB90" i="2"/>
  <c r="BB89" i="2"/>
  <c r="BB88" i="2"/>
  <c r="BB87" i="2"/>
  <c r="BB86" i="2"/>
  <c r="BB85" i="2"/>
  <c r="BB84" i="2"/>
  <c r="BB83" i="2"/>
  <c r="BB82" i="2"/>
  <c r="BB81" i="2"/>
  <c r="BB80" i="2"/>
  <c r="BB79" i="2"/>
  <c r="BB78" i="2"/>
  <c r="BB77" i="2"/>
  <c r="BB76" i="2"/>
  <c r="BB75" i="2"/>
  <c r="BB74" i="2"/>
  <c r="BB73" i="2"/>
  <c r="BB72" i="2"/>
  <c r="BB71" i="2"/>
  <c r="BB70" i="2"/>
  <c r="BB69" i="2"/>
  <c r="BB68" i="2"/>
  <c r="BB67" i="2"/>
  <c r="BB66" i="2"/>
  <c r="AA66" i="2"/>
  <c r="AD66" i="2" s="1"/>
  <c r="BB65" i="2"/>
  <c r="BB64" i="2"/>
  <c r="BB63" i="2"/>
  <c r="BB62" i="2"/>
  <c r="AA62" i="2"/>
  <c r="BB61" i="2"/>
  <c r="AA61" i="2"/>
  <c r="BB60" i="2"/>
  <c r="BB59" i="2"/>
  <c r="BB58" i="2"/>
  <c r="BB57" i="2"/>
  <c r="BB56" i="2"/>
  <c r="BB55" i="2"/>
  <c r="BB54" i="2"/>
  <c r="BB53" i="2"/>
  <c r="BB52" i="2"/>
  <c r="BB51" i="2"/>
  <c r="BB50" i="2"/>
  <c r="BB49" i="2"/>
  <c r="BB48" i="2"/>
  <c r="BB47" i="2"/>
  <c r="BB46" i="2"/>
  <c r="BB45" i="2"/>
  <c r="BB44" i="2"/>
  <c r="BB43" i="2"/>
  <c r="BB42" i="2"/>
  <c r="BB41" i="2"/>
  <c r="BB40" i="2"/>
  <c r="BB39" i="2"/>
  <c r="BB38" i="2"/>
  <c r="BB37" i="2"/>
  <c r="BB36" i="2"/>
  <c r="BB35" i="2"/>
  <c r="BB34" i="2"/>
  <c r="BB33" i="2"/>
  <c r="BB32" i="2"/>
  <c r="BB31" i="2"/>
  <c r="BB30" i="2"/>
  <c r="BB29" i="2"/>
  <c r="AD29" i="2"/>
  <c r="Y29" i="2"/>
  <c r="BB28" i="2"/>
  <c r="AD28" i="2"/>
  <c r="Y28" i="2"/>
  <c r="Y27" i="2"/>
  <c r="BB26" i="2"/>
  <c r="AD26" i="2"/>
  <c r="Y26" i="2"/>
  <c r="BB25" i="2"/>
  <c r="AD25" i="2"/>
  <c r="Y25" i="2"/>
  <c r="BB24" i="2"/>
  <c r="BB23" i="2"/>
  <c r="BB22" i="2"/>
  <c r="BB21" i="2"/>
  <c r="BB20" i="2"/>
  <c r="BB19" i="2"/>
  <c r="BB18" i="2"/>
  <c r="BB17" i="2"/>
  <c r="BB16" i="2"/>
  <c r="BB15" i="2"/>
  <c r="BB14" i="2"/>
  <c r="BB13" i="2"/>
  <c r="BB12" i="2"/>
  <c r="BB11" i="2"/>
  <c r="BB10" i="2"/>
  <c r="BD109" i="1"/>
  <c r="BC109" i="1"/>
  <c r="BB109" i="1"/>
  <c r="BA109" i="1"/>
  <c r="AZ109" i="1"/>
  <c r="AY109" i="1"/>
  <c r="AX109" i="1"/>
  <c r="AW109" i="1"/>
  <c r="AV109" i="1"/>
  <c r="AU109" i="1"/>
  <c r="AC109" i="1" l="1"/>
  <c r="BB175" i="2"/>
  <c r="AD175" i="2"/>
</calcChain>
</file>

<file path=xl/sharedStrings.xml><?xml version="1.0" encoding="utf-8"?>
<sst xmlns="http://schemas.openxmlformats.org/spreadsheetml/2006/main" count="4173" uniqueCount="882">
  <si>
    <t>УТВЕРЖДАЮ</t>
  </si>
  <si>
    <t>"_____"_____________________ 201__ г.</t>
  </si>
  <si>
    <t>Код общества/Полное наименование общества</t>
  </si>
  <si>
    <t>Адрес местонахождения</t>
  </si>
  <si>
    <t>Телефон</t>
  </si>
  <si>
    <t>+995 32 5 000 777</t>
  </si>
  <si>
    <t xml:space="preserve">info@telmico.ge </t>
  </si>
  <si>
    <t>КПП</t>
  </si>
  <si>
    <t>ОКАТО</t>
  </si>
  <si>
    <t>Валюта составления</t>
  </si>
  <si>
    <t>Лари</t>
  </si>
  <si>
    <t>Сценарный  курс USD</t>
  </si>
  <si>
    <t>ОКПД2</t>
  </si>
  <si>
    <t>ОКВЭД2</t>
  </si>
  <si>
    <t>Номер совместной/консолидированной закупки</t>
  </si>
  <si>
    <t>683.24.00022</t>
  </si>
  <si>
    <t>683.24.00030</t>
  </si>
  <si>
    <t>683.24.00041</t>
  </si>
  <si>
    <t>683.24.00001</t>
  </si>
  <si>
    <t>-</t>
  </si>
  <si>
    <t>030102170100000</t>
  </si>
  <si>
    <t>683.24.00042</t>
  </si>
  <si>
    <t>683.24.00002</t>
  </si>
  <si>
    <t>683.24.00047</t>
  </si>
  <si>
    <t>683.24.00003</t>
  </si>
  <si>
    <t>683.24.00048</t>
  </si>
  <si>
    <t>683.24.00004</t>
  </si>
  <si>
    <t>683.24.00050</t>
  </si>
  <si>
    <t>683.24.00005</t>
  </si>
  <si>
    <t>683.24.00066</t>
  </si>
  <si>
    <t>683.24.00006</t>
  </si>
  <si>
    <t>683.24.00069</t>
  </si>
  <si>
    <t>683.24.00007</t>
  </si>
  <si>
    <t>683.24.00009</t>
  </si>
  <si>
    <t>683.24.00011</t>
  </si>
  <si>
    <t>683.24.00012</t>
  </si>
  <si>
    <t>WhatsApp LLC (ID 	85-4121870)</t>
  </si>
  <si>
    <t>683.24.00013</t>
  </si>
  <si>
    <t>683.24.00014</t>
  </si>
  <si>
    <t>Материалы на ИТ и связь</t>
  </si>
  <si>
    <t>030102040000000</t>
  </si>
  <si>
    <t>683.24.00015</t>
  </si>
  <si>
    <t>683.24.00016</t>
  </si>
  <si>
    <t>683.24.00017</t>
  </si>
  <si>
    <t>683.24.00018</t>
  </si>
  <si>
    <t>683.24.00019</t>
  </si>
  <si>
    <t>683.24.00020</t>
  </si>
  <si>
    <t>683.24.00021</t>
  </si>
  <si>
    <t>683.24.00023</t>
  </si>
  <si>
    <t>030102171100000</t>
  </si>
  <si>
    <t>683.24.00024</t>
  </si>
  <si>
    <t>683.24.00025</t>
  </si>
  <si>
    <t>683.24.00026</t>
  </si>
  <si>
    <t>683.24.00027</t>
  </si>
  <si>
    <t>030102150000000</t>
  </si>
  <si>
    <t>683.24.00028</t>
  </si>
  <si>
    <t>683.24.00029</t>
  </si>
  <si>
    <t>683.24.00031</t>
  </si>
  <si>
    <t>030102172300000</t>
  </si>
  <si>
    <t>683.24.00032</t>
  </si>
  <si>
    <t>683.24.00033</t>
  </si>
  <si>
    <t>683.24.00034</t>
  </si>
  <si>
    <t>683.24.00035</t>
  </si>
  <si>
    <t>030102171200000</t>
  </si>
  <si>
    <t>683.24.00036</t>
  </si>
  <si>
    <t>683.24.00037</t>
  </si>
  <si>
    <t>683.24.00038</t>
  </si>
  <si>
    <t>030102171300000</t>
  </si>
  <si>
    <t>683.24.00039</t>
  </si>
  <si>
    <t>683.24.00040</t>
  </si>
  <si>
    <t>683.24.00043</t>
  </si>
  <si>
    <t>683.24.00044</t>
  </si>
  <si>
    <t>030102172200000</t>
  </si>
  <si>
    <t>683.24.00045</t>
  </si>
  <si>
    <t>683.24.00046</t>
  </si>
  <si>
    <t>030102200700000</t>
  </si>
  <si>
    <t>683.24.00049</t>
  </si>
  <si>
    <t>683.24.00051</t>
  </si>
  <si>
    <t>683.24.00052</t>
  </si>
  <si>
    <t>683.24.00053</t>
  </si>
  <si>
    <t>683.24.00054</t>
  </si>
  <si>
    <t>683.24.00055</t>
  </si>
  <si>
    <t>Freepik Company, SL (ID B-93183366)</t>
  </si>
  <si>
    <t>683.24.00056</t>
  </si>
  <si>
    <t>683.24.00057</t>
  </si>
  <si>
    <t>42.01.0051</t>
  </si>
  <si>
    <t>030202010501000</t>
  </si>
  <si>
    <t>683.24.00058</t>
  </si>
  <si>
    <t>683.24.00059</t>
  </si>
  <si>
    <t>683.24.00060</t>
  </si>
  <si>
    <t>683.24.00061</t>
  </si>
  <si>
    <t xml:space="preserve">42.01.044
42.01.0015 </t>
  </si>
  <si>
    <t>030202010400000</t>
  </si>
  <si>
    <t>683.24.00062</t>
  </si>
  <si>
    <t>030102171600000</t>
  </si>
  <si>
    <t>683.24.00063</t>
  </si>
  <si>
    <t>683.24.00064</t>
  </si>
  <si>
    <t>683.24.00065</t>
  </si>
  <si>
    <t>Материалы для ОТ и ТБ</t>
  </si>
  <si>
    <t>683.24.00067</t>
  </si>
  <si>
    <t>030102080000000</t>
  </si>
  <si>
    <t>683.24.00068</t>
  </si>
  <si>
    <t>42.01.0050</t>
  </si>
  <si>
    <t>030102160600000</t>
  </si>
  <si>
    <t>683.24.00070</t>
  </si>
  <si>
    <t>683.24.00071</t>
  </si>
  <si>
    <t>683.24.00072</t>
  </si>
  <si>
    <t>683.24.00073</t>
  </si>
  <si>
    <t>683.24.00074</t>
  </si>
  <si>
    <t>683.24.00075</t>
  </si>
  <si>
    <t>42.01.0052</t>
  </si>
  <si>
    <t>683.24.00076</t>
  </si>
  <si>
    <t>683.24.00077</t>
  </si>
  <si>
    <t>683.24.00078</t>
  </si>
  <si>
    <t>42.01.0045</t>
  </si>
  <si>
    <t>683.24.00079</t>
  </si>
  <si>
    <t>683.24.00080</t>
  </si>
  <si>
    <t>42.01.0047</t>
  </si>
  <si>
    <t>UPS</t>
  </si>
  <si>
    <t>683.24.00081</t>
  </si>
  <si>
    <t>headsets for call cent</t>
  </si>
  <si>
    <t>683.24.00082</t>
  </si>
  <si>
    <t>42.01.0046
42.01.0014</t>
  </si>
  <si>
    <t>683.24.00083</t>
  </si>
  <si>
    <t>683.24.00084</t>
  </si>
  <si>
    <t>42.01.0048</t>
  </si>
  <si>
    <t>683.24.00085</t>
  </si>
  <si>
    <t>683.24.00086</t>
  </si>
  <si>
    <t>42.01.0049</t>
  </si>
  <si>
    <t>683.24.00087</t>
  </si>
  <si>
    <t>1.7 Аудит и оценка</t>
  </si>
  <si>
    <t>42.01.0043</t>
  </si>
  <si>
    <t>030102170700000</t>
  </si>
  <si>
    <t>683.24.00088</t>
  </si>
  <si>
    <t>683.24.00090</t>
  </si>
  <si>
    <t>х</t>
  </si>
  <si>
    <t/>
  </si>
  <si>
    <t>1</t>
  </si>
  <si>
    <t>2</t>
  </si>
  <si>
    <t>3</t>
  </si>
  <si>
    <t>4</t>
  </si>
  <si>
    <t>5</t>
  </si>
  <si>
    <t>5.1</t>
  </si>
  <si>
    <t>5.2</t>
  </si>
  <si>
    <t>5.3</t>
  </si>
  <si>
    <t>5.4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</si>
  <si>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</si>
  <si>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</si>
  <si>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</si>
  <si>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</si>
  <si>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</si>
  <si>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</si>
  <si>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</si>
  <si>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</si>
  <si>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</si>
  <si>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</si>
  <si>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</si>
  <si>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</si>
  <si>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</si>
  <si>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</si>
  <si>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</si>
  <si>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</si>
  <si>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</si>
  <si>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</si>
  <si>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</si>
  <si>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</si>
  <si>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</si>
  <si>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</si>
  <si>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</si>
  <si>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</si>
  <si>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</si>
  <si>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</si>
  <si>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</si>
  <si>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</si>
  <si>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</si>
  <si>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</si>
  <si>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</si>
  <si>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</si>
  <si>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</si>
  <si>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</si>
  <si>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</si>
  <si>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</si>
  <si>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</si>
  <si>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</si>
  <si>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</si>
  <si>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</si>
  <si>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</si>
  <si>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</si>
  <si>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</si>
  <si>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</si>
  <si>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</si>
  <si>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</si>
  <si>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</si>
  <si>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</si>
  <si>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</si>
  <si>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</si>
  <si>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</si>
  <si>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</si>
  <si>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</si>
  <si>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</si>
  <si>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</si>
  <si>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</si>
  <si>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</si>
  <si>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</si>
  <si>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</si>
  <si>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24</t>
  </si>
  <si>
    <t>Ряд закупочные процедуры (РЗП) включает в себя несколько НП, которые включено разные КБК и Фин. позиции. В ГКПЗ номенклатуры объединено в РЗП и учтено только одно ФП и КИК по принципу нагибающего стоимостью НП.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</si>
  <si>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</si>
  <si>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</si>
  <si>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</si>
  <si>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</si>
  <si>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</si>
  <si>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</si>
  <si>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</si>
  <si>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</si>
  <si>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</si>
  <si>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</si>
  <si>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</si>
  <si>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</si>
  <si>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</si>
  <si>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</si>
  <si>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</si>
  <si>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</si>
  <si>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</si>
  <si>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</si>
  <si>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</si>
  <si>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</si>
  <si>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</si>
  <si>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</si>
  <si>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</si>
  <si>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</si>
  <si>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</si>
  <si>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</si>
  <si>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</si>
  <si>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</si>
  <si>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</si>
  <si>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</si>
  <si>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</si>
  <si>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</si>
  <si>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</si>
  <si>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</si>
  <si>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</si>
  <si>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</si>
  <si>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</si>
  <si>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</si>
  <si>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</si>
  <si>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</si>
  <si>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</si>
  <si>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</si>
  <si>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</si>
  <si>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</si>
  <si>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</si>
  <si>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</si>
  <si>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</si>
  <si>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</si>
  <si>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</si>
  <si>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</si>
  <si>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</si>
  <si>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</si>
  <si>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</si>
  <si>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</si>
  <si>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</si>
  <si>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</si>
  <si>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</si>
  <si>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</si>
  <si>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</si>
  <si>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</si>
  <si>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</si>
  <si>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</si>
  <si>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</si>
  <si>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</si>
  <si>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</si>
  <si>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</si>
  <si>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</si>
  <si>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</si>
  <si>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</si>
  <si>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</si>
  <si>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</si>
  <si>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</si>
  <si>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</si>
  <si>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</si>
  <si>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</si>
  <si>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</si>
  <si>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</si>
  <si>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</si>
  <si>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</si>
  <si>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</si>
  <si>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</si>
  <si>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</si>
  <si>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</si>
  <si>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</si>
  <si>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</si>
  <si>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</si>
  <si>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Access Point WiFi 6 Long-Range - PoE</t>
  </si>
  <si>
    <t>152</t>
  </si>
  <si>
    <t>UniFi Cloud Key Gen2 Plus with power Adapter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</si>
  <si>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</si>
  <si>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</si>
  <si>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</si>
  <si>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</si>
  <si>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</si>
  <si>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</si>
  <si>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</si>
  <si>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</si>
  <si>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</si>
  <si>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</si>
  <si>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</si>
  <si>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</si>
  <si>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</si>
  <si>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</si>
  <si>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Х</t>
  </si>
  <si>
    <t>USD</t>
  </si>
  <si>
    <t>EUR</t>
  </si>
  <si>
    <t>RUB</t>
  </si>
  <si>
    <t>RUR</t>
  </si>
  <si>
    <t>რიგითი ნომერი</t>
  </si>
  <si>
    <t>საზოგადოების კოდი</t>
  </si>
  <si>
    <t>ქვედანაყოფი – პროდუქციის მომხმარებელი</t>
  </si>
  <si>
    <t>ლოტის ნომერი</t>
  </si>
  <si>
    <t>შწკპ-ის წელი</t>
  </si>
  <si>
    <t>ლოტის დასახელება</t>
  </si>
  <si>
    <t>მოთხოვნები საქონლის, სამუშაოების, მომსახურების მიმართ</t>
  </si>
  <si>
    <t>დასახელება</t>
  </si>
  <si>
    <t>ზომის ერთეული</t>
  </si>
  <si>
    <t>ინფორმაცია  რაოდენობის (მოცულობის) შესახებ</t>
  </si>
  <si>
    <t xml:space="preserve">საქონლის მიწოდების (სამუშაოების შესრულების, მომსახურების მიწოდების) რეგიონი </t>
  </si>
  <si>
    <t>შესყიდვის ორგანიზატორი</t>
  </si>
  <si>
    <t>შესყიდვის დაგეგმილი ხერხი</t>
  </si>
  <si>
    <t>ურთიერთდამოკიდებული</t>
  </si>
  <si>
    <t>შესყიდვის ფორმა (ელექტრონული/არაელექტრონული)</t>
  </si>
  <si>
    <t xml:space="preserve"> ერთადერთი მიმწოდებლის დასახელება (თუ შერჩეულია „ერთადერთი მიმწოდებლისგან“  შესყიდვის დაგეგმილი მეთოდი)</t>
  </si>
  <si>
    <t>პროცედურების დაწყების გამოცხადების დაგეგმილი თარიღი (თვე.წწ)</t>
  </si>
  <si>
    <t>შესყიდვის პროცედურის შედეგების შეჯამების დაგეგმილი თარიღი (დღე.თვე.წ.წ.)</t>
  </si>
  <si>
    <t>ხელშეკრულების დადების დაგეგმილი თარიღი</t>
  </si>
  <si>
    <t>საქონლის მიწოდების, სამუშაოების შესრულების, მომსახურების გაწევის დაწყების წელი და თვე</t>
  </si>
  <si>
    <t>საქონლის მიწოდების, სამუშაოს შესრულების, მომსახურების გაწევის დასრულების წელი და თვე</t>
  </si>
  <si>
    <t>ლოტის საწყისი (მაქსიმალური) ფასი ლარში, დღგ-ს გარეშე</t>
  </si>
  <si>
    <t>მიწოდების გრაფიკი</t>
  </si>
  <si>
    <t xml:space="preserve"> წინა წლები, ლარი დღგ-ს გარეშე</t>
  </si>
  <si>
    <t>დაგეგმილი წელი, ლარი დღგ-ს გარეშე</t>
  </si>
  <si>
    <t>საქმიანობის ფუნქციური მიმართულების კოდი</t>
  </si>
  <si>
    <t>ბიზნეს-გეგმის დანახარჯების მუხლის დასახელება АСКП3 ფორმატში</t>
  </si>
  <si>
    <t>მომსახურება/მიწოდება</t>
  </si>
  <si>
    <t>საინვესტიციო პროექტის ინდივიდუალური ნომერი საინვესტიციო პროგრამაში</t>
  </si>
  <si>
    <t>საინვესტიციო პროექტის დასახელება საინვესტიციო პროგრამაში</t>
  </si>
  <si>
    <t>ბიუჯეტის კლასიფიკატორის კოდი (არსებობის შემთხვევაში)</t>
  </si>
  <si>
    <t>შესყიდვა მცირე და საშუალო მეწარმოების სუბიექტებისგან</t>
  </si>
  <si>
    <t>შესყიდვა მცირე და საშუალო მეწარმოების სუბიექტებისგან ქვეკონტრაქტების საფუძველზე (1 დონის)</t>
  </si>
  <si>
    <r>
      <t xml:space="preserve">ცნობისთვის: ლოტის საწყისი (მაქსიმალური) ფასი </t>
    </r>
    <r>
      <rPr>
        <sz val="11"/>
        <color rgb="FFFF0000"/>
        <rFont val="Times New Roman"/>
        <family val="1"/>
      </rPr>
      <t>რუბლის</t>
    </r>
    <r>
      <rPr>
        <sz val="11"/>
        <color rgb="FF000000"/>
        <rFont val="Times New Roman"/>
        <family val="2"/>
      </rPr>
      <t xml:space="preserve"> ექვივალენტში</t>
    </r>
  </si>
  <si>
    <r>
      <rPr>
        <sz val="11"/>
        <color rgb="FFFF0000"/>
        <rFont val="Times New Roman"/>
        <family val="1"/>
      </rPr>
      <t>СЗО</t>
    </r>
    <r>
      <rPr>
        <sz val="11"/>
        <color rgb="FF000000"/>
        <rFont val="Times New Roman"/>
        <family val="2"/>
      </rPr>
      <t>-ის კომენტარი</t>
    </r>
  </si>
  <si>
    <t>მარკეტინგის კომენტარი</t>
  </si>
  <si>
    <t>ინფორმაცია ლოტების შესახებ პირობით ერთეულებში/უცხოურ ვალუტაში</t>
  </si>
  <si>
    <t>უცხოური ვალუტა</t>
  </si>
  <si>
    <t>ღირებულება პირობით ერთეულებში</t>
  </si>
  <si>
    <t>კურსი</t>
  </si>
  <si>
    <t>გადაყვანის თარიღი</t>
  </si>
  <si>
    <t>კორექტირებაზე განაცხადის სახე</t>
  </si>
  <si>
    <t>საცნობარო ინფორმაცია</t>
  </si>
  <si>
    <t>წელიовая комплексная программа закупок на 2024 г.</t>
  </si>
  <si>
    <t>Последующие წელიы, Лари без НДС</t>
  </si>
  <si>
    <t xml:space="preserve">1 წელი* </t>
  </si>
  <si>
    <t xml:space="preserve">2 წელი </t>
  </si>
  <si>
    <t xml:space="preserve">3 წელი </t>
  </si>
  <si>
    <t xml:space="preserve">4 წელი </t>
  </si>
  <si>
    <t xml:space="preserve">5 წელი </t>
  </si>
  <si>
    <t>усл./წელი</t>
  </si>
  <si>
    <t>მიწოდების გრაფიკი (ფაქტი) შესყიდვის პროცედურის გამარჯვებული მიმწოდებლის სპეციფიკაციის საფუძველზე</t>
  </si>
  <si>
    <t>ხელშეკრულების ღირებულება #1352 დადგენილების მე-7 მუხლის მიხედვით (გამონაკლისი მცირე და საშუალო საწარმოებისთვის)</t>
  </si>
  <si>
    <t>მიწოდების გრაფიკი (გეგმა) (ლოტის სპეციფიკაციის მიწოდების გრაფიკის საფუძველზე)</t>
  </si>
  <si>
    <t>ნომენკლატურული საჭიროება 2024 წლისთვის (გაცვლითი კურსის სხვაობის გათვალისწინების გარეშე)</t>
  </si>
  <si>
    <t>ორგანიზაცია (სრული სახელწოდება): შპს "თელმიკო"</t>
  </si>
  <si>
    <t>შპს "თელმიკო"</t>
  </si>
  <si>
    <t>პოზიციის კოდი</t>
  </si>
  <si>
    <t>საქონლის, სამუშაოების და მომსახურების დასახელება</t>
  </si>
  <si>
    <t>ენერგობლოკის რემონტის კოდი</t>
  </si>
  <si>
    <t>მოწყობილობის რემონტის კოდი</t>
  </si>
  <si>
    <t>სარემონტო საწარმოს სახელწოდება</t>
  </si>
  <si>
    <t>გოსტი, ოსტი, არტიკული და ა.შ.</t>
  </si>
  <si>
    <t>კოდი ОКЕИ</t>
  </si>
  <si>
    <t>ფილიალი</t>
  </si>
  <si>
    <t>საქონლის ნაშთები (ნატურალურ გამოხატულებაში) ბუღალტრული /საწყობის აღრიცხვის მიხედვით/</t>
  </si>
  <si>
    <t>მიწოდებების მოცულობა დაგეგმილი წლის თვეების მიხედვით (ნატურალურ გამოხატულებაში)</t>
  </si>
  <si>
    <t>(ხელშეკრულებით დაგეგმილი მიწოდების თარიღი)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</si>
  <si>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</si>
  <si>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</si>
  <si>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</si>
  <si>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</si>
  <si>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</si>
  <si>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</si>
  <si>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</si>
  <si>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</si>
  <si>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</si>
  <si>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</si>
  <si>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</si>
  <si>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</si>
  <si>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 წლის განმავლობაში ( 11-22 სვეტების ჯამი)</t>
  </si>
  <si>
    <t>მიწოდების მოცულობა დაგეგმილი წლის მომდევნო პერიოდებში (ნატურალურ გამოხატულებაში)</t>
  </si>
  <si>
    <t>მე-3 წელი</t>
  </si>
  <si>
    <t>მე-4 წელი</t>
  </si>
  <si>
    <t>მე-5 წელი</t>
  </si>
  <si>
    <t>მე-2 წელი</t>
  </si>
  <si>
    <t>კომენტარი</t>
  </si>
  <si>
    <t>დაგეგმილი წლის შესყიდვის ერთეულის გეგმიური ფასი (ლარი დღგ-ის გარეშე)</t>
  </si>
  <si>
    <t>დაგეგმილი წლის შესყიდვის ღირებულება (დღგ-ის გარეშე) (гр.23 x гр.25)</t>
  </si>
  <si>
    <t>შესყიდვის ჯამური ფაქტობრივი ღირებულება (დღგ-ის გარეშე)</t>
  </si>
  <si>
    <t>დამატებითი მოთხოვნები მიწოდებისადმი  და მიწოდების პირობები</t>
  </si>
  <si>
    <t xml:space="preserve">ორგანიზაციის პასუხისმგებელი შემსრულებელი </t>
  </si>
  <si>
    <t>ორგანიზაციის კოდი</t>
  </si>
  <si>
    <t>სტრუქტურული ქვედანაყოფი</t>
  </si>
  <si>
    <t>ბიზნეს-გეგმის მუხლის დასახელება КБК  ფორმატში</t>
  </si>
  <si>
    <t>მიწოდების მოცულობა მომდევნო წლის თვეების მიხედვით (ნატურალურ გამოხატულებაში)</t>
  </si>
  <si>
    <t>სულ წლის განმავლობაში (38-49 სვეტების ჯამი)</t>
  </si>
  <si>
    <t>მიწოდების მოცულობა 3-5 წელიწადში (ნატურალურ გამოხატულებაში)</t>
  </si>
  <si>
    <t>შესყიდვის ერთეულის დაგეგმილი ფასი წლების მიხედვით (დღგ-ის გარეშე)</t>
  </si>
  <si>
    <t>მუხ.51*მუხ.55</t>
  </si>
  <si>
    <t>მუხ.52*მუხ.56</t>
  </si>
  <si>
    <t>მუხ.53*მუხ.57</t>
  </si>
  <si>
    <t>მუხ.50*მუხ.54</t>
  </si>
  <si>
    <t>შესყიდვის დაგეგმილი ღირებულება (დღგ-ის გარეშე) წლების მიხედვით</t>
  </si>
  <si>
    <t>შესყიდვის ფაქტობრივი ღირებულება (დღგ-ის გარეშე) წლების მიხედვით (მიმწოდებლის სპეციფიკაციის საფუძველზე)</t>
  </si>
  <si>
    <t>ოკვედ 2</t>
  </si>
  <si>
    <t>ოკპდ 2</t>
  </si>
  <si>
    <t>კსუ ნსი კოდი</t>
  </si>
  <si>
    <t>კბკ მოთხოვნილებები</t>
  </si>
  <si>
    <t>ერთიანი სცენარის პირობები 2023-2028</t>
  </si>
  <si>
    <t>საინფორმაციო ტექნოლოგიების სამსახური</t>
  </si>
  <si>
    <t>ერთადერთი მიმწოდებელი</t>
  </si>
  <si>
    <t>არ არის</t>
  </si>
  <si>
    <t>არაელექტრონული</t>
  </si>
  <si>
    <t>პრეს-სამსახური</t>
  </si>
  <si>
    <t>ელ.ენერგიის რეალიზაციის სამსახური</t>
  </si>
  <si>
    <t>ორგანიზაციული უზრუნველყოფის სამსახური</t>
  </si>
  <si>
    <t>პერსონალთან მუშაობის განყოფილება</t>
  </si>
  <si>
    <t>საქმისწარმოების განყოფილება</t>
  </si>
  <si>
    <t>უსაფრთხოების ჯგუფი</t>
  </si>
  <si>
    <t>შრომის დაცვისა და სახანძრო უსაფრთხოების ჯგუფი</t>
  </si>
  <si>
    <t>ბუღალტრული აღრიცხვისა და ფასს-ის განყოფილება</t>
  </si>
  <si>
    <t>Приложение #4</t>
  </si>
  <si>
    <t>Грузия, Тбилиси, ул. О. Чхеидзе #10</t>
  </si>
  <si>
    <t>SMS შეტყობინებები მაგთიკომი (28.06.2021 წლის #210029  ხელშეკრულების პროლონგაცია)</t>
  </si>
  <si>
    <t>SMS შეტყობინებები აბონენტებს SILKNET (27.07.2023წ.  #23-0149 ხელშეკრულების პროლონგაცია)</t>
  </si>
  <si>
    <t>112-ის მომსახურება</t>
  </si>
  <si>
    <t>კორპორაციული კავშირი (28.06.2021წ  #210030 ხელშეკრულების პროლონგაცია)</t>
  </si>
  <si>
    <t>Support პუ 1C</t>
  </si>
  <si>
    <t>მომსახურება ChatApp</t>
  </si>
  <si>
    <t>კარტრიჯების შეძენა</t>
  </si>
  <si>
    <t>კარტრიჯების შევსება</t>
  </si>
  <si>
    <t>ლიცენზია Microsoft365</t>
  </si>
  <si>
    <t>ანტივირუსული დაცვა</t>
  </si>
  <si>
    <t xml:space="preserve">Support ელ.დოკუმენტბრუნვის სისტემის პროგრ.უზრუნველყოფის </t>
  </si>
  <si>
    <t>ლიცენზია Sophos Xstream Threat Protection</t>
  </si>
  <si>
    <t>ელ.დოკუმენტბრუნვის სისტემის კოდის შემოწმება</t>
  </si>
  <si>
    <t>პკ-ის აქსესუარები</t>
  </si>
  <si>
    <t>სარეკლამო მასალების დამზადება</t>
  </si>
  <si>
    <t>ლიცენზია Veeam</t>
  </si>
  <si>
    <t>შეღწევადობის  ტესტი</t>
  </si>
  <si>
    <t>SIEM სისტემის დანერგვა და მომსახურება</t>
  </si>
  <si>
    <t>მომხმარებლებისთვის ქვითრების მიწოდება (03.08.2023 წლის  #23-0135 ხელშეკრულების პროლონგაცია)</t>
  </si>
  <si>
    <t>ოფიციალური ინფორმაციის გაცვლა საწარმოსა და იუსტიციის სახლს შორის  (12.06.2021 წლის #21-0042 ხელშეკრულების პროლონგაცია)</t>
  </si>
  <si>
    <t>სარეკლამო - საინფორმაციო კონსტრუქციების დამზადება</t>
  </si>
  <si>
    <t>ბრენდირებული პროდუქცია</t>
  </si>
  <si>
    <t>კმც "გლდანის" იჯარა  (01.09.2021წ. #210019 ხელშეკრულების პროლონგაცია)</t>
  </si>
  <si>
    <t>კმც "ვარკეთილის" იჯარა ( 07.02.2022 წლის #220001 ხელშეკრულების პროლონგაცია)</t>
  </si>
  <si>
    <t>კმც "დიდუბის" იჯარა (07.02.2022 წლის #220002 ხელშეკრულების პროლონგაცია)</t>
  </si>
  <si>
    <t>კმც "ავლაბრის" იჯარა (02.02.2023 წ  #230011 ხელშეკრულების პროლონგაცია)</t>
  </si>
  <si>
    <t>კომუნალური მომსახურება წყალი</t>
  </si>
  <si>
    <t>კომუნალური მომსახურება გაზი</t>
  </si>
  <si>
    <t>ტერიტორიების დასუფთავება</t>
  </si>
  <si>
    <t>საპოხ-საწვავი მასალის მიწოდება</t>
  </si>
  <si>
    <t>სატრანსოპრტო საშუალების რეცხვა</t>
  </si>
  <si>
    <t>აბონემენტური პარკინგი</t>
  </si>
  <si>
    <t>სატრანსოპრტო საშუალების ტექმომსახურება</t>
  </si>
  <si>
    <t>საოფისე სათავსოების ტექმომსახურება და რემონტი</t>
  </si>
  <si>
    <t>კმც-ის რემონტი</t>
  </si>
  <si>
    <t>ქალაქის არქივის მომსახურება</t>
  </si>
  <si>
    <t>საკანცელარიო საქონელი</t>
  </si>
  <si>
    <t>სასმელი წყალი (ქულერი)</t>
  </si>
  <si>
    <t>საჩუქრები</t>
  </si>
  <si>
    <t>კორპორაციული ღონისძიება</t>
  </si>
  <si>
    <t>ტენდერების განთავსება ელ.სავაჭრო პლატფორმებზე</t>
  </si>
  <si>
    <t>საოფისე ინვენტარის შეძენა</t>
  </si>
  <si>
    <t>საბეჭდი ქაღალდი</t>
  </si>
  <si>
    <t>ხოკეის გუნდის მწვრთელის მომსახურება (17.08.2023 წ  #23-0165 ხელშეკრულების პროლონგაცია)</t>
  </si>
  <si>
    <t>საფოსტო მომსახურება</t>
  </si>
  <si>
    <t>მედიამონიტორინგი</t>
  </si>
  <si>
    <t>ხელმოწერა Freepic-ზე</t>
  </si>
  <si>
    <t>სარეკლამო მომსახურება (Facebook)</t>
  </si>
  <si>
    <t>პუ 1С-ის საბოლოო დამუშავება (HR-ის მოდული)</t>
  </si>
  <si>
    <t>მომსახურების ხარისხის კვლევა</t>
  </si>
  <si>
    <t>რეკლამის განთავსება</t>
  </si>
  <si>
    <t>მომსახურება</t>
  </si>
  <si>
    <t>1.5  საინფორმაციო ტექნოლოგიები</t>
  </si>
  <si>
    <t xml:space="preserve">IT-ისა და კავშირზე გაწეული ხარჯები </t>
  </si>
  <si>
    <t>მასალები IT-ისა და კავშირისთვის</t>
  </si>
  <si>
    <t>სულ</t>
  </si>
  <si>
    <t>ზეთის გამათბობელი</t>
  </si>
  <si>
    <t>წყლის ელექტროგამათბობელი</t>
  </si>
  <si>
    <t>ელექტროგამათბობელი</t>
  </si>
  <si>
    <t>კონდიციონერი</t>
  </si>
  <si>
    <t>კონფერენც-კავშირის მოწყობილობა</t>
  </si>
  <si>
    <t>საბოლოო დამუშავება ПО 1С (HR)</t>
  </si>
  <si>
    <t>ინტერნეტის ინსტალაცია</t>
  </si>
  <si>
    <t>საიტის ადმინისტრირება (08.12.2021 წლის  #210167 ხელშეკრულების პროლონგაცია)</t>
  </si>
  <si>
    <t>რბილი ავეჯის შეძენა</t>
  </si>
  <si>
    <t>ცენტრალური ოფისის დაცვა(01.09.2021წ  #210068 ხელშეკრულების პროლონგაცია)</t>
  </si>
  <si>
    <t>სიგნალიზაციის მომსახურება კმც-ში ( 01.12.2021 წლის #21-0127 ხელშეკრულების პროლონგაცია)</t>
  </si>
  <si>
    <t>პუ-ის  1С საბოლოო დამუშავება  (მოდული მმართველობითი აღრიცხვა)</t>
  </si>
  <si>
    <t>ყინულის მოედნის იჯარა</t>
  </si>
  <si>
    <t>მასალები შრომის დაცვისა და უსაფრთოების ტექნიკისთვის</t>
  </si>
  <si>
    <t>სახანძრო სიგნალიზაციის მომსახურება(01.07.2023წ  #23-0123 ხელშეკრულების პროლონგაცია)</t>
  </si>
  <si>
    <t>პლანშეტების შეძენა ელ.ხელმოწერებისთვის</t>
  </si>
  <si>
    <t>პერსონალის სწავლება</t>
  </si>
  <si>
    <t>ვაკანსიების გამოცხადება და HR-ის საკონსულტაციო მომსახურება (20.07.2023წლის # 23-0175 ხელშეკრულების პროლონგაცია)</t>
  </si>
  <si>
    <t>ელ.ხელმოწერის სისტემის მხარდაჭერა</t>
  </si>
  <si>
    <t>ავეჯის შეძენა</t>
  </si>
  <si>
    <t>რბილი ავეჯის შეძენა Call Center-ისთვის</t>
  </si>
  <si>
    <t>სკამების შეძენა</t>
  </si>
  <si>
    <t xml:space="preserve">ბილინგის სისტემის საბოლოო დამუშავება </t>
  </si>
  <si>
    <t>ავეჯი ვერანდისთვის</t>
  </si>
  <si>
    <t>სისტემური ბლოკისა და მონიტორების შეძენა</t>
  </si>
  <si>
    <t>ნოუთბუკების შეძენა</t>
  </si>
  <si>
    <t>ყურსასმენების შეძენა</t>
  </si>
  <si>
    <t>UPS შეძენა</t>
  </si>
  <si>
    <t>პრინტერის შეძენა</t>
  </si>
  <si>
    <t>ქსელური მოწყობილობების შეძენა</t>
  </si>
  <si>
    <t>რიგის მართვის ელ.სისტემა კმც-ში</t>
  </si>
  <si>
    <t>საგადასახადო ორგანოების კონსულტაცია</t>
  </si>
  <si>
    <t>ხოკეის გუნდის ფორმები</t>
  </si>
  <si>
    <t>1.6 რეკლამა და მარკეტინგი</t>
  </si>
  <si>
    <t>1.14 მიმდინარე საქმიანობის სხვა მიმართულებები</t>
  </si>
  <si>
    <t>1.9 სამართლებრივი მუშაობა</t>
  </si>
  <si>
    <t>1.12 ადმინისტრაციულ-სამეურნეო ხარჯები</t>
  </si>
  <si>
    <t>1.11 პერსონალზე გაწეული ხარჯები</t>
  </si>
  <si>
    <t>3.3 საინფორმაციო ტექნოლოგიები (კაპიტალიზებადი შესყიდვები)</t>
  </si>
  <si>
    <t>3.4 კაპიტალური ხასიათის სხვა სამუშაოები და მიწოდება</t>
  </si>
  <si>
    <t>1.4 უსაფრთხოება და რეჟიმი</t>
  </si>
  <si>
    <t xml:space="preserve">3.4 კაპიტალური ხასიათის სხვა სამუშაოები და მიწოდება </t>
  </si>
  <si>
    <t>1.7 აუდიტი და შეფასება</t>
  </si>
  <si>
    <t>სხვა სარეკლამო და მარკეტინგული მომსახურება, PR, GR</t>
  </si>
  <si>
    <t>რეალიზაციის სხვა ხარჯები (მუდმივი)</t>
  </si>
  <si>
    <t>რეკლამისა და მარკეტინგის მასალები</t>
  </si>
  <si>
    <t>იჯარის გადახდა სარგებლობის უფლების ფორმით</t>
  </si>
  <si>
    <t>მიწოდება</t>
  </si>
  <si>
    <t>კომუნალური ხარჯები, შენობებისა და სათავსების მოვლის ხარჯები (მუდმივი)</t>
  </si>
  <si>
    <t>Кკომუნალური ხარჯები, შენობებისა და სათავსების მოვლის ხარჯები (მუდმივი)</t>
  </si>
  <si>
    <t>ავტოტრანსპორტის ხარჯები</t>
  </si>
  <si>
    <t>სარემონტო მასალები</t>
  </si>
  <si>
    <t>სხვა მომსახურება</t>
  </si>
  <si>
    <t>სხვა მასალები (მუდმივი)</t>
  </si>
  <si>
    <t>სპორტული და კორპორაციული ღონისძიებები</t>
  </si>
  <si>
    <t xml:space="preserve">არასაწარმოო (ზოგადსამეურნეო) დანიშნულების ტექნიკისა და ინვენტარის შეძენა </t>
  </si>
  <si>
    <t>საკონსულტაციო და საინფორმაციო მომსახურება</t>
  </si>
  <si>
    <t>საოფისე ინვენტარისა და ტექნიკისა შეძენა  2024 წელს</t>
  </si>
  <si>
    <t>ქსელის წვდომის წერტილები</t>
  </si>
  <si>
    <t xml:space="preserve">საინვესტიც.პროექტები კაპდაბანდებების ფორმით, IT </t>
  </si>
  <si>
    <t>არასაუწყებო და საგუშაგო დაცვის მომსახურება (მუდმივი)</t>
  </si>
  <si>
    <t>შრომის დაცვის მომსახურება</t>
  </si>
  <si>
    <t>პერსონალზე გაწეული სხვა ხარჯები</t>
  </si>
  <si>
    <t>შესყიდვის გამარტივებული პროცედურა</t>
  </si>
  <si>
    <t>კოტირებების ღია მოთხოვნა</t>
  </si>
  <si>
    <t>რიგი შესყიდვის პროცედურა</t>
  </si>
  <si>
    <t>ელექტრონული почта</t>
  </si>
  <si>
    <t>ელექტრონული</t>
  </si>
  <si>
    <t>ს/კ</t>
  </si>
  <si>
    <t>შპს "მაგთიკომი" (ს/კ 204876606)</t>
  </si>
  <si>
    <t>112-ის მომსახურება (ს/კ 205390487)</t>
  </si>
  <si>
    <t>"Synergy Solutions." (ს/კ 402043123)</t>
  </si>
  <si>
    <t>"Meta Platforms Ireland Limited" (ს/კ IE9692928F)</t>
  </si>
  <si>
    <t>სს "სილქნეტი"(ს/კ 204566978)</t>
  </si>
  <si>
    <t>შპს "Artmedia" (ს/კ 404379953)</t>
  </si>
  <si>
    <t>შპს "Monkey Sports AB" (ს/კ 556647-8896)</t>
  </si>
  <si>
    <t>შპს  "თი დი ჯი კონსალტინგი"(ს/კ 405123049)</t>
  </si>
  <si>
    <t>სპორტული ღონისძიებები, მწვრთნელი</t>
  </si>
  <si>
    <t>პერსონალის სწავლება და პროფშეფასება</t>
  </si>
  <si>
    <t>2024 წლის ბოლოსთვის</t>
  </si>
  <si>
    <t>საშუალო2024 წელს</t>
  </si>
  <si>
    <t>2024 4 კვარტ.</t>
  </si>
  <si>
    <t>2024 3 კვარტ.</t>
  </si>
  <si>
    <t>2024 2 კვარტ.</t>
  </si>
  <si>
    <t>2024 1 კვარტ.</t>
  </si>
  <si>
    <t>დაშვება</t>
  </si>
  <si>
    <t xml:space="preserve"> ეროვნული ვალუტის გაცვლითი კურსი აშშ დოლართან მიმართებაში (საშუალო წლიური მნიშვნელობა)</t>
  </si>
  <si>
    <t xml:space="preserve"> ეროვნული ვალუტის გაცვლითი კურსი აშშ დოლართან მიმართებაში (პერიოდის ბოლოს)</t>
  </si>
  <si>
    <t>ეროვნული ვალუტის გაცვლითი კურსი ევროსთან მიმართებაში (პერიოდის ბოლოს)</t>
  </si>
  <si>
    <t>ეროვნული ვალუტის გაცვლითი კურსი ევროსთან მიმართებაში (საშუალო წლიური მნიშვნელობა)</t>
  </si>
  <si>
    <t>ეროვნული ვალუტის გაცვლითი კურსი რუბლთან მიმართებაში (პერიოდის ბოლოს)</t>
  </si>
  <si>
    <t>ეროვნული ვალუტის გაცვლითი კურსი რუბლთან მიმართებაში (საშუალო წლიური მნიშვნელობა)</t>
  </si>
  <si>
    <t>სამომხმარებლო ფასების ინდექსის (CPI) ზრდის ტემპი</t>
  </si>
  <si>
    <t>პირადი კაბინეტის შემუშავება</t>
  </si>
  <si>
    <t>სპორტული ღონისძიებები, სმფ</t>
  </si>
  <si>
    <t>ოკეი კოდი</t>
  </si>
  <si>
    <t>ოკატო კოდი</t>
  </si>
  <si>
    <t>ინტერნეტი კმც-ებისთვის და ცენტრალური ოფისისთვის   (16.03.2022წ  #210079 ხელშეკრულების პროლონგაცია)</t>
  </si>
  <si>
    <t>ორგტექნიკის შეძენა</t>
  </si>
  <si>
    <t>მომს/თვეში</t>
  </si>
  <si>
    <t>ც.</t>
  </si>
  <si>
    <t>მომს/წელიწად</t>
  </si>
  <si>
    <t xml:space="preserve">მომს/თვეში </t>
  </si>
  <si>
    <t xml:space="preserve">მომსახ/ერთჯ </t>
  </si>
  <si>
    <t>თანხა</t>
  </si>
  <si>
    <t>მ3</t>
  </si>
  <si>
    <t>მ2</t>
  </si>
  <si>
    <t>ლ</t>
  </si>
  <si>
    <t>ტალონი</t>
  </si>
  <si>
    <t>შეფუთვა(500 ც.)</t>
  </si>
  <si>
    <t>მომს/ერთჯ</t>
  </si>
  <si>
    <t>სსიპ "საქართველოს საკანონმდებლო მაცნე" (ს/კ 203862622)</t>
  </si>
  <si>
    <t>"Synergy Solutions" (ს/კ 402043123)</t>
  </si>
  <si>
    <t>შპს "ჯეონეტი" (ს/კ 204918321)</t>
  </si>
  <si>
    <t>შპს "სითი ტელეკომი" (ს/კ 204566932)</t>
  </si>
  <si>
    <t>შპს "ბიზკომი"  (ს/კ 7714856880)</t>
  </si>
  <si>
    <t>ფპ ირინა ჩუთლაშვილი (პირადი # 01011037614)</t>
  </si>
  <si>
    <t>ფპ ირინა ჩუთლაშვილი პირადი # 01011037614</t>
  </si>
  <si>
    <t>შპს "სინტაქსი" (ს/კ 405114790)</t>
  </si>
  <si>
    <t>სს 'თელასი" (ს/კ 202052580)</t>
  </si>
  <si>
    <t>სსიპ იუსტიციის სახლი (ს/კ 204580202)</t>
  </si>
  <si>
    <t>ფპ ხ.პაპიაშვილი(ს/კ 01001008451)</t>
  </si>
  <si>
    <t>ფპ თენგიზ დათუნაშვილი (ს/კ 45001004082)</t>
  </si>
  <si>
    <t>ფპ აკაკი ფიფია (ს/კ 01012021592)</t>
  </si>
  <si>
    <t>ფპ მაკა გაკაფაშვილი (ს/კ 01014004602)</t>
  </si>
  <si>
    <t>შპს "ჯორჯიან უოთერ ენდ პაუერ" (ს/კ 203826002)</t>
  </si>
  <si>
    <t>შპს "თბილისი ენერჯი" (ს/კ 205129617)</t>
  </si>
  <si>
    <t>ქ.თბილისის მერია, ტერიტ.დასუფთავების სამსახური (ს/კ 204521794)</t>
  </si>
  <si>
    <t>თბილისის სატრანსპორტო კომპანია(ს/კ 202886788)</t>
  </si>
  <si>
    <t>საქართველოს ეროვნული არქივი (ს/კ 211358957)</t>
  </si>
  <si>
    <t>შპს "ლოლუ გრუპი" (ს/კ 404649635)</t>
  </si>
  <si>
    <t>შესყიდვების ელექტრონული სისტემა etenders.ge (ს/კ 405075047)</t>
  </si>
  <si>
    <t>დიმიტრი ნაუმოვი (ИН 68#1368458)</t>
  </si>
  <si>
    <t>შპს "აიპიემ მარკეტ ინტელიჯენს კავკასუს" (ს/კ 204447544)</t>
  </si>
  <si>
    <t>შპს "პალიტრა მედია" (ს/კ 404989848)</t>
  </si>
  <si>
    <t>შპს "ინტერსექიურითი ჯორჯია" (ს/კ 211346514)</t>
  </si>
  <si>
    <t>შპს "ვიქტორია სექიურითი" (ს/კ 205119762)</t>
  </si>
  <si>
    <t>შპს "სპორტისთვის" (ს/კ 405474384)</t>
  </si>
  <si>
    <t>შპს "დასაქმების სააგენტო ეიჩარი" (ს/კ 204554259)</t>
  </si>
  <si>
    <t>შპს "ენჰითი როქით სოლუშენს" (ს/კ 405432580)</t>
  </si>
  <si>
    <t>შპს "პროქსიმა სისტემს" (ს/კ 402000614)</t>
  </si>
  <si>
    <t>სსიპ – შემოსავლების სამსახური (ს/კ 204525585)</t>
  </si>
  <si>
    <t>ავტომატ. სატელეფონო სადგურის მომსახურება (03.01.2022წ  #210029  სისტემა Call Center ხელშეკრულების პროლონგაცია)</t>
  </si>
  <si>
    <t>დაგეგმილი წლის შესყიდვის პროცედურები</t>
  </si>
  <si>
    <t>ლ+109:115ოტები, მომდევნო წლების პროდუქციის მიწოდების (პირველი რიგის)</t>
  </si>
  <si>
    <t>მომდევნო წლის შესტიდვის პროცედურები</t>
  </si>
  <si>
    <t>სულ დაგეგმილი წლის შწკპ-ის ლოტები:</t>
  </si>
  <si>
    <t>სულ I კვარტალში: (გამოცხადების თარიღითგამოცხადების თარიღით)</t>
  </si>
  <si>
    <t>სულ за III კვარტალში:</t>
  </si>
  <si>
    <t>სულ за IV კვარტალში:</t>
  </si>
  <si>
    <t>სულ за II კვარტალში:</t>
  </si>
  <si>
    <t xml:space="preserve">სულ II კვარტალში: </t>
  </si>
  <si>
    <t>სულ დაგეგმილი წლის შესყიდვის პროცედურები:</t>
  </si>
  <si>
    <t>ცნობისთვის: გასული წლების შწკპ ლოტები, დაგეგმილი და მომდევნო წლების პროდუქციის მიწოდებისთვის (გეგმიური შესყიდვების პროცედურები)</t>
  </si>
  <si>
    <t>სულ за I კვარტალში: (შეჯამების თარიღის მიხედვით)</t>
  </si>
  <si>
    <t>მცირე და საშუალო მეწარმოების სუბიქტებისგან შესყიდვის წილი,% (დადებული ხელშეკრულებების მიხედვით):</t>
  </si>
  <si>
    <t>სუბკონტრაქტების  საფუძველზე მცირე და საშუალო მეწარმოების სუბიქტებისგან შესყიდვის წილი, %  (დადებული ხელშეკრულებების მიხედვით):</t>
  </si>
  <si>
    <t>ცნობისთვის: წინა წლების შწკპ ლოტები, დაგეგმილი და მომდევნო წლების  პროდუქციის მიწოდებებზე (წინა წლების შესყიდვის პროცედურები)</t>
  </si>
  <si>
    <t>ფერადი პრინტერი</t>
  </si>
  <si>
    <t>პრინტერი</t>
  </si>
  <si>
    <t>ყურსასმენები  Call-center-ისთვის</t>
  </si>
  <si>
    <t>ნოუთბუკი</t>
  </si>
  <si>
    <t>სისტემური ბლოკი</t>
  </si>
  <si>
    <t>მონიტორი</t>
  </si>
  <si>
    <t xml:space="preserve">საკარნიზე ნავესის (მარკიზის) შეძენა </t>
  </si>
  <si>
    <t>საკარნიზე ნავესები (მარკიზები)</t>
  </si>
  <si>
    <t xml:space="preserve"> ინტერნეტი კმც-ებისთვის და ცენტრალური ოფისისთვის ინტერნეტი კმც-ებისთვის და ცენტრალური ოფისისთვის </t>
  </si>
  <si>
    <t>ინტერნეტის დაყენება დიდი დიღმის ახალ კმც-ში</t>
  </si>
  <si>
    <t xml:space="preserve">SMS-შეტყობინებები  MAGTI-ის აბონენტებს </t>
  </si>
  <si>
    <t xml:space="preserve">SMS-შეტყობინებები  SILKNET-ის აბონენტებს </t>
  </si>
  <si>
    <t>АТС-ის და Call Center-ის მომსახურება</t>
  </si>
  <si>
    <t>თანამშრომელთა ლიმიტები მობ.კავშირზე</t>
  </si>
  <si>
    <t>საქართველოს საკანონმდებლო მაცნის გამოყენება</t>
  </si>
  <si>
    <t>ChatApp-ის მომსახურება</t>
  </si>
  <si>
    <t>დანართი #2</t>
  </si>
  <si>
    <t xml:space="preserve"> ინტერნეტი კმც-ებისთვის და ცენტრალური ოფისისთვის (ხელშეკრულების პროლონგაცია #210079 от 16.03.2022)</t>
  </si>
  <si>
    <t>"ჯეონეტის" ხმოვანი კავშირი (29.07.2021 წ. #210092 ხელშეკრულების პროლონგაცია)</t>
  </si>
  <si>
    <t>Администрирование сайта (ხელშეკრულების პროლონგაცია #210167 от 08.12.2021)</t>
  </si>
  <si>
    <t>Охрана ЦО (ხელშეკრულების პროლონგაცია #210068 от 01.09.2021)</t>
  </si>
  <si>
    <t>CF259A კარტრიჯების შეძენა</t>
  </si>
  <si>
    <t>CF214A  კარტრიჯების შეძენა</t>
  </si>
  <si>
    <t>კარტრიჯი შავი</t>
  </si>
  <si>
    <t>კარტრიჯი ფერადი</t>
  </si>
  <si>
    <t>კარტრიჯების შევსებაHP 259Х</t>
  </si>
  <si>
    <t>კარტრიჯების შევსებაHP 214A</t>
  </si>
  <si>
    <t>კარტრიჯების შევსება HP 259A</t>
  </si>
  <si>
    <t>კარტრიჯების აღდგენა HP 259A</t>
  </si>
  <si>
    <t>კარტრიჯების აღდგენა HP 214A</t>
  </si>
  <si>
    <t>ხმოვანი კავშირი "სითინეთი"</t>
  </si>
  <si>
    <t>ხმოვანი კავშირი "სითინეთი" (ხელშეკრულების პროლონგაცია #21-0201 от 17.12.2021)</t>
  </si>
  <si>
    <t>ლიცენზია Microsoft365 Business standard</t>
  </si>
  <si>
    <t xml:space="preserve">ლიცენზია Sophos Xstream Threat Protection XGS 2100 , XGS 126   </t>
  </si>
  <si>
    <t xml:space="preserve">პუ "ელ.დოკუმენტბრუნვის" მხარდაჭერა </t>
  </si>
  <si>
    <t>ელ.დოკ.ბრუნვის კოდის შემოწმება</t>
  </si>
  <si>
    <t>პკ-ის ქსესუარები</t>
  </si>
  <si>
    <t>შეღწევადობის ტესტირება</t>
  </si>
  <si>
    <t>SIEM-ის სისტემა</t>
  </si>
  <si>
    <t>SIEM სისტემის დანერგვა</t>
  </si>
  <si>
    <t>ქვითრები მიწოდება</t>
  </si>
  <si>
    <t>იუსტიციის სახლი, მომხმარებელთა ხელშეკრულებები</t>
  </si>
  <si>
    <t>შეფუთვა(100 ც.)</t>
  </si>
  <si>
    <t>შეფუთვა(1000 ც.)</t>
  </si>
  <si>
    <t>შეფუთვა(12 ც.)</t>
  </si>
  <si>
    <t>შეფუთვა(50 ც.)</t>
  </si>
  <si>
    <t>ბანერი რიგის მართვის ელ.სისტემის მართვისთვის</t>
  </si>
  <si>
    <t>ვიტრინების განათების ორმხრივი პანელები</t>
  </si>
  <si>
    <t>ჩარჩოს ბეჭდვა А1 პლაკატისთვის</t>
  </si>
  <si>
    <t>ჩარჩოს ბეჭდვა А0 პლაკატისთვის</t>
  </si>
  <si>
    <t>ოპერატორის დაფა</t>
  </si>
  <si>
    <t>ბუკლეტი</t>
  </si>
  <si>
    <t>საბუკლეტე</t>
  </si>
  <si>
    <t>საინფორმაციო დაფა</t>
  </si>
  <si>
    <t>ბრენდ ვოლი</t>
  </si>
  <si>
    <t>იჯარა კმც გლდანი</t>
  </si>
  <si>
    <t>იჯარა კმც დიდუბე</t>
  </si>
  <si>
    <t>იჯარა კმც ავლაბარი</t>
  </si>
  <si>
    <t>წყალი</t>
  </si>
  <si>
    <t>გაზი</t>
  </si>
  <si>
    <t>დასუფთავება</t>
  </si>
  <si>
    <t>ბენზინი 95</t>
  </si>
  <si>
    <t>ევროდიზელი</t>
  </si>
  <si>
    <t>ავტომობილების რეცხვა (ჯიპი)</t>
  </si>
  <si>
    <t>ავტომობილების რეცხვა (სედანი)</t>
  </si>
  <si>
    <t>სააბონემენტო პარკირება</t>
  </si>
  <si>
    <t>სატრანპორტო საშ-ების დაგეგმილი და დაუგეგმავი ტექმომსახურება</t>
  </si>
  <si>
    <t>შენობების ტექმომსახურების ინვენტარი და მასალები</t>
  </si>
  <si>
    <t xml:space="preserve"> კმც-ის რემონტი</t>
  </si>
  <si>
    <t>არქივაციის მომსახურება</t>
  </si>
  <si>
    <t>საქაღალდე ბაინდერი</t>
  </si>
  <si>
    <t>ბაინდერი რგოლით</t>
  </si>
  <si>
    <t>ბაინდერი სწრაფჩამკერი</t>
  </si>
  <si>
    <t>ცელოფნის ფაილი</t>
  </si>
  <si>
    <t>კალამი TOPC</t>
  </si>
  <si>
    <t>კალამი მექანიკური</t>
  </si>
  <si>
    <t>კალამი ბურთულიანი მაგიდაზე დასამაგრებელი</t>
  </si>
  <si>
    <t>ფანქარი</t>
  </si>
  <si>
    <t>სტეპლერი #24/6</t>
  </si>
  <si>
    <t>სტეპლერის ტყვიები #24/6 დიდი</t>
  </si>
  <si>
    <t>თვითწებვადი ჩასანიშნი</t>
  </si>
  <si>
    <t>ქაღალდის სახვრეტელა ( 40 ფურცლამდე)</t>
  </si>
  <si>
    <t>ჩანაწერების ბლოკი თვითწებვადი 75მმ*100მმ</t>
  </si>
  <si>
    <t>ჩანაწერების ბლოკი თვითწებვადიя 50მმ*75მმ  ჩანაწერების ბლოკი თვითწებვადი</t>
  </si>
  <si>
    <t>ჩანაწერების ბლოკი თვითწებვადიя 75მმ*75მმ</t>
  </si>
  <si>
    <t>მაკრატელი</t>
  </si>
  <si>
    <t>თეთრი მაგნიტური დაფა 90სმ*120სმ</t>
  </si>
  <si>
    <t>დაფის მაგნიტი</t>
  </si>
  <si>
    <t>დაფის მარკერი</t>
  </si>
  <si>
    <t>დაფის ღრუბელი</t>
  </si>
  <si>
    <t>კორექტორი-როლერი</t>
  </si>
  <si>
    <t>კალამი კორექტორი</t>
  </si>
  <si>
    <t xml:space="preserve">ანტისტეპლერი </t>
  </si>
  <si>
    <t>ქაღალდის წებო</t>
  </si>
  <si>
    <t>დამჭერი 41მმ</t>
  </si>
  <si>
    <t>დამჭერი 32მმ</t>
  </si>
  <si>
    <t>დამჭერი 25მმ</t>
  </si>
  <si>
    <t>დამჭერი 19მმ</t>
  </si>
  <si>
    <t>საშლელი</t>
  </si>
  <si>
    <t>სკრეპები პატარა</t>
  </si>
  <si>
    <t>სკრეპები დიდი</t>
  </si>
  <si>
    <t>საკანცელარიო დანა</t>
  </si>
  <si>
    <t>სათლელი</t>
  </si>
  <si>
    <t>ლითონის ჭიკარტები</t>
  </si>
  <si>
    <t>სკოჩი</t>
  </si>
  <si>
    <t>საქაღალდე კნოპით</t>
  </si>
  <si>
    <t xml:space="preserve">კონვერტი დიპლომატი 105მმ*240მმ </t>
  </si>
  <si>
    <t>კონვერტი A4</t>
  </si>
  <si>
    <t>სახაზავი</t>
  </si>
  <si>
    <t>ბლოკნოტი A5</t>
  </si>
  <si>
    <t>ბლოკნოტი A4</t>
  </si>
  <si>
    <t>CD დისკები</t>
  </si>
  <si>
    <t>DVD დისკები</t>
  </si>
  <si>
    <t>ტექსტის მარკერი</t>
  </si>
  <si>
    <t>ლურჯი მელანი ბეჭდებისთვის</t>
  </si>
  <si>
    <t>მონიტროის სველი ხელსახოცები</t>
  </si>
  <si>
    <t>სანიშნი არაწებვადი</t>
  </si>
  <si>
    <t>ურნა</t>
  </si>
  <si>
    <t>კალკულატორი 12-თანრიგიანი</t>
  </si>
  <si>
    <t>პლასტმასის ჭიქა</t>
  </si>
  <si>
    <t xml:space="preserve"> საჩუქრები მომხმარებლებისთვის, თანამშრომლებისთვის, თანამშრომლების შვილებისთვის და ლოიალობის პროგრამები</t>
  </si>
  <si>
    <t>ტენდერების განთავსება ელ.სავაჭრო პლატფორმაზე</t>
  </si>
  <si>
    <t>საოფისე ინვენტარი და ელექტრონიკა</t>
  </si>
  <si>
    <t>ქაღალდი А4</t>
  </si>
  <si>
    <t>შეკვეთილი წერილი (შეტყობინებით)</t>
  </si>
  <si>
    <t>გზავნილი სხვა ქალაქებში</t>
  </si>
  <si>
    <t>მედია-მონიტორინგი</t>
  </si>
  <si>
    <t>გამოწერა Freepic</t>
  </si>
  <si>
    <t>ბილინგის სისტემის საბოლოო დამუშავება</t>
  </si>
  <si>
    <t>საიტის ადმინისტრირება</t>
  </si>
  <si>
    <t>დაცვა</t>
  </si>
  <si>
    <t>სიგნალიზაცია 5 კმც</t>
  </si>
  <si>
    <t>სახანძრო სიგნალიზაციის მომსახურება</t>
  </si>
  <si>
    <t>ვაკანსიების  გამოცხადება და HR-ის საკონსულტაციო მომსახურება</t>
  </si>
  <si>
    <t xml:space="preserve">ელ.ხელმოწერის სისტემის Support </t>
  </si>
  <si>
    <t>სისტემა ელ.ხელმოწერა</t>
  </si>
  <si>
    <t>სამუშაო მაგიდა 78*140*40</t>
  </si>
  <si>
    <t>ტუმბო 40სმ*60სმ*50სმ</t>
  </si>
  <si>
    <t>საოფისე კარადა მაღალი</t>
  </si>
  <si>
    <t xml:space="preserve"> კარადა გარნიტურა</t>
  </si>
  <si>
    <t>ვიზიტორების სკამი</t>
  </si>
  <si>
    <t>სამზარეულოს სკამი</t>
  </si>
  <si>
    <t>რბილი ავეჯი - მძღოლებისთვის</t>
  </si>
  <si>
    <t>რბილი ავეჯი - Call Center -ისთვის</t>
  </si>
  <si>
    <t>ავეჯი - სამი ნაწილისგან (ორადგილიანი ტახტი და მაგიდა) ვერანდისთვის</t>
  </si>
  <si>
    <t>იჯარა კმც ვარკეთილი</t>
  </si>
  <si>
    <t>3.3 საინფორმაციო ტექნოლოგიები (капитализируемые закупки)</t>
  </si>
  <si>
    <t>1.14 მიმდინარე საქმიანობს სხვა მიმართულებები</t>
  </si>
  <si>
    <t>1.4უსაფრთხოება და რეჟიმი</t>
  </si>
  <si>
    <t>მიწოდება Гსმ</t>
  </si>
  <si>
    <t>არა</t>
  </si>
  <si>
    <t>მ.არჩუაძე</t>
  </si>
  <si>
    <t>SMS შეტყობინებები მაგთიკომი (28.06.2021წ.   #210029 ხელშეკრულების პროლონგაცია)</t>
  </si>
  <si>
    <t>კორპორაციული კავშირი (28.06.2021წ.  #210030 ხელშეკრულების პროლონგაცია)</t>
  </si>
  <si>
    <t>საქ.საკანონმდებლო მაცნის გამოყენება  (ხელშეკრულების პროლონგაცია #210029, 03.08.2021)</t>
  </si>
  <si>
    <t>Support პუ ელ.დოკბრუნ.სისტემა</t>
  </si>
  <si>
    <t xml:space="preserve"> ელ.დოკბრუნ.სისტემის კოდის შემოწმება</t>
  </si>
  <si>
    <t>შეღწევადობაზე უსაფრთოების ტესტირება</t>
  </si>
  <si>
    <t>SIEM-ის სისტემის მომსახურების დანერგვა</t>
  </si>
  <si>
    <t>ქვითრები მიწოდება მომხმარებლებისთვის (03.08.2023 წ. #23-0135 ხელშეკრულების პროლონგაცია)</t>
  </si>
  <si>
    <t>საწარმოსა და იუსტიციის სახლს შორის ოფიციალური ინფორმაციის გაცვლა ( #21-0042 ხელშეკრულების პროლონგაცია, 12.06.2021)</t>
  </si>
  <si>
    <t xml:space="preserve">სარეკლამო-საინფორმაციო კონსტრუქციებისდამზადება </t>
  </si>
  <si>
    <t>სარეკლამო-საინფორმაციო კონსტრუქციებისდამზადება</t>
  </si>
  <si>
    <t xml:space="preserve">სარეკლამო მასალების დამზადება </t>
  </si>
  <si>
    <t>იჯარა კმც გლდანი ( 01.09.2021 წ.  #210019 ხელშეკრულების პროლონგაცია)</t>
  </si>
  <si>
    <t>იჯარა კმც ვარკეტილი (ხელშეკრულების პროლონგაცია #220001, 07.02.2022)</t>
  </si>
  <si>
    <t>იჯარა კმც დიდუბე (#220002 ხელშეკრულების პროლონგაცია,  07.02.2022)</t>
  </si>
  <si>
    <t>იჯარა კმც ავლაბარი (#230011 ხელშეკრულების პროლონგაცია, 02.02.2023)</t>
  </si>
  <si>
    <t>კომუნალური მომსახურება  წყალი</t>
  </si>
  <si>
    <t>ტერიროიების დასუფთავება</t>
  </si>
  <si>
    <t>პუ 1С საბოლოო დამუშავება  (მოდული მმართვ.აღრიცხვა)</t>
  </si>
  <si>
    <t>სატრ.საშ. რეცხვა</t>
  </si>
  <si>
    <t>სს-უს ტექმომსახურება</t>
  </si>
  <si>
    <t xml:space="preserve"> კმც რემონტი</t>
  </si>
  <si>
    <t>საოფისე სათავსების მიმდინარე მომსახურება და რემონტი</t>
  </si>
  <si>
    <t>ნედლეულისა და მასალების ღირებულების ანაზღაურება</t>
  </si>
  <si>
    <t>IT და კავშირის ხარჯების გადახდა</t>
  </si>
  <si>
    <t>რეალილზაციის სხვა  ხარჯების გადახდა</t>
  </si>
  <si>
    <t>რეკლამის, მარკეტინგის, PR, GR ხარჯების გადახდა</t>
  </si>
  <si>
    <t xml:space="preserve"> სარგებლობის უფლების ფორმით ქირავნობის გადახდა</t>
  </si>
  <si>
    <t xml:space="preserve"> კომუნალური ხარჯების გადახდა და ადმინისტრაციული შენობებისა და ნაგებობების მოვლა</t>
  </si>
  <si>
    <t>ავტოტრანსპორტის ხარჯების გადახდა</t>
  </si>
  <si>
    <t>სხვა სახის მომსახურების გადახდა</t>
  </si>
  <si>
    <t>ელ.ენერგიის რეალზაციის სამსახური</t>
  </si>
  <si>
    <t>შრომის დაცვისა და სახანძრო უსაფრთხოების სამსახური შრომის დაცვისა და სახანძრო უსაფრთხოების სამსახური</t>
  </si>
  <si>
    <t>შრომის დაცვისა და სახანძრო უსაფრთხოების სამსახური</t>
  </si>
  <si>
    <t>IT და კავშირზე გაწეული ხარჯები</t>
  </si>
  <si>
    <t>IT და კავშირზე გაწეული ხარჯები IT და კავშირზე გაწეული ხარჯები</t>
  </si>
  <si>
    <t>IT და კავშირის მასალები</t>
  </si>
  <si>
    <t>რეალიზაციის სხვა ხარჯები (მუდმ.)</t>
  </si>
  <si>
    <t>სხვა სარეკლამო და მარკეტინგული მომსახურება, PR, GR სხვა სარეკლამო და მარკეტინგული მომსახურება, PR, GR</t>
  </si>
  <si>
    <t>სხვა მასალები (მუდმ.)</t>
  </si>
  <si>
    <t>რიგი შესყიდვის პროცედურები (რშპ) მოიცავს რამდენიმე ნპ-ს, რომელშიც შედის სხვადასხვა კბკ და ფინ. პოზიციები.  შწკპ -ში ნომენკლატურები გაერთიანებულია რშპ-ში და მხედველობაში მიიღება მხოლოდ ერთი ფპ და კიკ ღირებულების დახრის პრინციპით.</t>
  </si>
  <si>
    <t>Freepic გამოწერა</t>
  </si>
  <si>
    <t>სიგნალიზაციის მომსახურება კმც-ში ( 01.12.2021 წ  #21-0127 ხელშეკრულების პროლონგაცია)</t>
  </si>
  <si>
    <t>სახანძრო სიგნალიზაციის მომსახურება ( 01.07.2023 წ  #23-0123 ხელშეკრულების პროლონგაცია)</t>
  </si>
  <si>
    <t xml:space="preserve">ვაკანსიების გამოცხადება და HR-ის საკონსულტაციო მომსახურება (20.07.2023წ  # 23-0175 ხელშეკრულების პროლონგაცია)     </t>
  </si>
  <si>
    <t>რბილი ავეჯის შეძენა для Call Center</t>
  </si>
  <si>
    <t>ვერანდის ავეჯი</t>
  </si>
  <si>
    <t>ნოუთბუქების შეძენა</t>
  </si>
  <si>
    <t>პრონტერის შეძენა</t>
  </si>
  <si>
    <t>პუ 1С საბოლოო დამუშავება (HR-ის მოდული)</t>
  </si>
  <si>
    <t xml:space="preserve">კომუნალური ხარჯების, შენობებისა და სათავსების მოვლის ხარჯები  </t>
  </si>
  <si>
    <t>არასაუწყებო და საგუშაგო დაცვის მომსახურების გადახდა</t>
  </si>
  <si>
    <t>შრომის დაცვის მომსახურების გადახდა</t>
  </si>
  <si>
    <t>პერსონალზე გაწეული სხვა ხარჯების გადახდა</t>
  </si>
  <si>
    <t>საბუღალტრო აღრიცხვისა და ფასს-ის განყოფილება</t>
  </si>
  <si>
    <t>საკონსულტაციო და საინფორმაციო მომსახურების გადახდა</t>
  </si>
  <si>
    <t>ინვესტიციები IT-ში</t>
  </si>
  <si>
    <t>ინვესტიცია არასაწარმოო (ზოგადსამეურნეო) დანიშნულების ტექნიკისა და ინვენტარის შეძენაში</t>
  </si>
  <si>
    <t xml:space="preserve">ინვესტიცია არასაწარმოო (ზოგადსამეურნეო) დანიშნულების ტექნიკისა და ინვენტარის შეძენაში </t>
  </si>
  <si>
    <t>SMS-შეტყობინებები SILKNET-ის  აბონენტებს  (#23-0149 ხელშეკრულების პროლონგაცია, 27.07.2023)</t>
  </si>
  <si>
    <t>მომსახურებაАТС (სისტემა Call Center ხელშეკრულების პროლონგაცია #210029, 03.01.2022)</t>
  </si>
  <si>
    <t xml:space="preserve"> 112-ის მომსახურება</t>
  </si>
  <si>
    <t>ხმოვანი კავშირი "ჯეონეტი" (#210092 ხელშეკრულების პროლონგაცია, 29.07.2021)</t>
  </si>
  <si>
    <t>სპორტული ღონისძიებები, ყინულის მოედნის იჯარა</t>
  </si>
  <si>
    <t>საბოლოო დამუშავებაПО 1С (მმართვ.აღრიცხვა)</t>
  </si>
  <si>
    <t>ხმოვანი კავშირი "ჯეონეტი" (29.07.2021წ  #210092 ხელშეკრულების პროლონგაცია)</t>
  </si>
  <si>
    <t>ხმოვანი კავშირი "სითინეტი" (17.12.2021 წ.  #21-0201 ხელშეკრულების პროლონგაცია)</t>
  </si>
  <si>
    <t>წინადადებების ღია მოთხოვნა</t>
  </si>
  <si>
    <t>პუ  1С HR-ის საბოლოო დამუშავება</t>
  </si>
  <si>
    <t>საოფისე ავეჯის შეძენა  2024 წელს და 2025-2028 წწ.</t>
  </si>
  <si>
    <t>პუ 1С-ის საბოლოო დამუშავება</t>
  </si>
  <si>
    <t>ელ.ხელმოწერის სისტემის შეძენა 2024 წელს</t>
  </si>
  <si>
    <t>საოფისე ავეჯის შეძენა 2024 წელს და 2025-2028 წწ.</t>
  </si>
  <si>
    <t>ნოუთბუქები</t>
  </si>
  <si>
    <t>ბეჭდვისა და სკანირების მოწყობილობების შეძენა</t>
  </si>
  <si>
    <t>რიგის მართვის ელ.სისტემის შეძენა კმც-სთვის 2024 წელს</t>
  </si>
  <si>
    <t xml:space="preserve">პროდუქციის მიწოდების ლოტები დაგეგმილი წლისთვის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</si>
</sst>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(* #,##0_);_(* \(#,##0\);_(* &quot;-&quot;_);_(@_)"/>
    <numFmt numFmtId="43" formatCode="_(* #,##0.00_);_(* \(#,##0.00\);_(* &quot;-&quot;??_);_(@_)"/>
    <numFmt numFmtId="164" formatCode="mm\.yyyy"/>
    <numFmt numFmtId="165" formatCode="dd\.mm\.yy"/>
    <numFmt numFmtId="166" formatCode="0.0"/>
    <numFmt numFmtId="167" formatCode="dd/mm/yyyy;@"/>
    <numFmt numFmtId="168" formatCode="_(* #,##0_);_(* \(#,##0\);_(* &quot;-&quot;??_);_(@_)"/>
    <numFmt numFmtId="169" formatCode="_-* #,##0.00_р_._-;\-* #,##0.00_р_._-;_-* &quot;-&quot;??_р_._-;_-@_-"/>
    <numFmt numFmtId="170" formatCode="_(* #,##0.000_);_(* \(#,##0.000\);_(* &quot;-&quot;??_);_(@_)"/>
    <numFmt numFmtId="171" formatCode="#,##0.0"/>
    <numFmt numFmtId="172" formatCode="0.000000000"/>
    <numFmt numFmtId="173" formatCode="&quot;$&quot;#,##0.0"/>
    <numFmt numFmtId="174" formatCode="0.0%"/>
    <numFmt numFmtId="175" formatCode="_(* #,##0.00_);_(* \(#,##0.00\);_(* &quot;-&quot;???_);_(@_)"/>
    <numFmt numFmtId="176" formatCode="0.000"/>
    <numFmt numFmtId="177" formatCode="0.0000"/>
    <numFmt numFmtId="178" formatCode="_(* #,##0.00_);_(* \(#,##0.00\);_(* &quot;-&quot;_);_(@_)"/>
    <numFmt numFmtId="179" formatCode="#######\ ###\ ##0.0"/>
    <numFmt numFmtId="180" formatCode="########\ ###\ ##0.0"/>
    <numFmt numFmtId="181" formatCode="0.00000000"/>
    <numFmt numFmtId="182" formatCode="############\ ###\ ##0.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rgb="FFFF0000"/>
      <name val="Calibri"/>
      <family val="2"/>
      <scheme val="minor"/>
    </font>
    <font>
      <sz val="11"/>
      <color rgb="FF000000"/>
      <name val="Times New Roman"/>
      <family val="2"/>
    </font>
    <font>
      <sz val="11"/>
      <color theme="1"/>
      <name val="Times New Roman"/>
      <family val="1"/>
    </font>
    <font>
      <b/>
      <sz val="11"/>
      <color rgb="FF000000"/>
      <name val="Times New Roman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</font>
    <font>
      <sz val="11"/>
      <name val="Times New Roman"/>
      <family val="1"/>
    </font>
    <font>
      <sz val="10"/>
      <name val="Arial Cyr"/>
      <charset val="204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b/>
      <sz val="10"/>
      <name val="Arial Cy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</font>
    <font>
      <sz val="11"/>
      <color rgb="FFFF0000"/>
      <name val="Times New Roman"/>
      <family val="1"/>
    </font>
    <font>
      <b/>
      <sz val="7"/>
      <name val="Arial"/>
      <family val="2"/>
    </font>
    <font>
      <b/>
      <sz val="9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1"/>
      <color rgb="FF000000"/>
      <name val="Times New Roman"/>
      <family val="1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rgb="FFDDDDDD"/>
      </left>
      <right style="thin">
        <color theme="0" tint="-0.249977111117893"/>
      </right>
      <top style="medium">
        <color rgb="FFDDDDDD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DDDDDD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rgb="FFDDDDDD"/>
      </right>
      <top style="medium">
        <color rgb="FFDDDDDD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/>
      <right style="medium">
        <color rgb="FFDDDDDD"/>
      </right>
      <top style="medium">
        <color rgb="FFDDDDDD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rgb="FFDDDDDD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14" fillId="0" borderId="0"/>
    <xf numFmtId="0" fontId="19" fillId="0" borderId="0"/>
    <xf numFmtId="0" fontId="21" fillId="0" borderId="0"/>
    <xf numFmtId="0" fontId="19" fillId="0" borderId="0"/>
    <xf numFmtId="169" fontId="1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9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0" fontId="3" fillId="0" borderId="0" xfId="0" applyFont="1" applyAlignment="1">
      <alignment wrapText="1"/>
    </xf>
    <xf numFmtId="0" fontId="3" fillId="0" borderId="0" xfId="0" applyFont="1"/>
    <xf numFmtId="0" fontId="5" fillId="0" borderId="0" xfId="2" applyFont="1" applyAlignment="1">
      <alignment horizontal="left" vertical="center" wrapText="1"/>
    </xf>
    <xf numFmtId="0" fontId="8" fillId="2" borderId="2" xfId="0" applyFont="1" applyFill="1" applyBorder="1"/>
    <xf numFmtId="0" fontId="8" fillId="2" borderId="3" xfId="0" applyFont="1" applyFill="1" applyBorder="1"/>
    <xf numFmtId="0" fontId="8" fillId="2" borderId="3" xfId="0" applyFont="1" applyFill="1" applyBorder="1" applyAlignment="1">
      <alignment wrapText="1"/>
    </xf>
    <xf numFmtId="0" fontId="8" fillId="2" borderId="5" xfId="0" applyFont="1" applyFill="1" applyBorder="1"/>
    <xf numFmtId="0" fontId="8" fillId="2" borderId="0" xfId="0" applyFont="1" applyFill="1"/>
    <xf numFmtId="0" fontId="8" fillId="2" borderId="0" xfId="0" applyFont="1" applyFill="1" applyAlignment="1">
      <alignment wrapText="1"/>
    </xf>
    <xf numFmtId="0" fontId="8" fillId="2" borderId="7" xfId="0" applyFont="1" applyFill="1" applyBorder="1"/>
    <xf numFmtId="0" fontId="8" fillId="2" borderId="8" xfId="0" applyFont="1" applyFill="1" applyBorder="1"/>
    <xf numFmtId="0" fontId="8" fillId="2" borderId="8" xfId="0" applyFont="1" applyFill="1" applyBorder="1" applyAlignment="1">
      <alignment wrapText="1"/>
    </xf>
    <xf numFmtId="0" fontId="9" fillId="0" borderId="0" xfId="0" applyFont="1"/>
    <xf numFmtId="0" fontId="10" fillId="3" borderId="20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textRotation="90" wrapText="1"/>
    </xf>
    <xf numFmtId="0" fontId="10" fillId="3" borderId="30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textRotation="90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3" fontId="12" fillId="3" borderId="27" xfId="0" applyNumberFormat="1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3" fontId="0" fillId="0" borderId="20" xfId="0" applyNumberForma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43" fontId="0" fillId="0" borderId="20" xfId="0" applyNumberFormat="1" applyBorder="1" applyAlignment="1">
      <alignment vertical="center"/>
    </xf>
    <xf numFmtId="0" fontId="0" fillId="0" borderId="20" xfId="0" applyBorder="1" applyAlignment="1">
      <alignment horizontal="left" vertical="center"/>
    </xf>
    <xf numFmtId="43" fontId="0" fillId="0" borderId="20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4" fontId="0" fillId="0" borderId="10" xfId="0" applyNumberFormat="1" applyBorder="1"/>
    <xf numFmtId="4" fontId="0" fillId="0" borderId="11" xfId="0" applyNumberFormat="1" applyBorder="1"/>
    <xf numFmtId="4" fontId="0" fillId="0" borderId="17" xfId="0" applyNumberFormat="1" applyBorder="1"/>
    <xf numFmtId="0" fontId="0" fillId="0" borderId="10" xfId="0" applyBorder="1"/>
    <xf numFmtId="0" fontId="0" fillId="0" borderId="11" xfId="0" applyBorder="1"/>
    <xf numFmtId="0" fontId="0" fillId="0" borderId="17" xfId="0" applyBorder="1"/>
    <xf numFmtId="0" fontId="0" fillId="0" borderId="29" xfId="0" applyBorder="1"/>
    <xf numFmtId="4" fontId="0" fillId="0" borderId="19" xfId="0" applyNumberFormat="1" applyBorder="1"/>
    <xf numFmtId="4" fontId="0" fillId="0" borderId="20" xfId="0" applyNumberFormat="1" applyBorder="1"/>
    <xf numFmtId="4" fontId="0" fillId="0" borderId="41" xfId="0" applyNumberFormat="1" applyBorder="1"/>
    <xf numFmtId="0" fontId="0" fillId="0" borderId="19" xfId="0" applyBorder="1"/>
    <xf numFmtId="0" fontId="0" fillId="0" borderId="20" xfId="0" applyBorder="1"/>
    <xf numFmtId="0" fontId="0" fillId="0" borderId="41" xfId="0" applyBorder="1"/>
    <xf numFmtId="166" fontId="0" fillId="0" borderId="2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2" xfId="0" applyBorder="1" applyAlignment="1">
      <alignment horizontal="left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2" fontId="0" fillId="0" borderId="43" xfId="0" applyNumberFormat="1" applyBorder="1" applyAlignment="1">
      <alignment horizontal="center" vertical="center"/>
    </xf>
    <xf numFmtId="164" fontId="0" fillId="0" borderId="42" xfId="0" applyNumberFormat="1" applyBorder="1" applyAlignment="1">
      <alignment horizontal="center" vertical="center"/>
    </xf>
    <xf numFmtId="4" fontId="0" fillId="0" borderId="42" xfId="0" applyNumberFormat="1" applyBorder="1"/>
    <xf numFmtId="4" fontId="0" fillId="0" borderId="44" xfId="0" applyNumberFormat="1" applyBorder="1"/>
    <xf numFmtId="2" fontId="0" fillId="0" borderId="20" xfId="0" applyNumberFormat="1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/>
    </xf>
    <xf numFmtId="0" fontId="15" fillId="6" borderId="8" xfId="3" applyFont="1" applyFill="1" applyBorder="1" applyAlignment="1">
      <alignment wrapText="1"/>
    </xf>
    <xf numFmtId="3" fontId="15" fillId="6" borderId="8" xfId="3" applyNumberFormat="1" applyFont="1" applyFill="1" applyBorder="1" applyAlignment="1">
      <alignment wrapText="1"/>
    </xf>
    <xf numFmtId="0" fontId="15" fillId="6" borderId="35" xfId="3" applyFont="1" applyFill="1" applyBorder="1" applyAlignment="1">
      <alignment horizontal="right" wrapText="1"/>
    </xf>
    <xf numFmtId="0" fontId="15" fillId="6" borderId="35" xfId="3" applyFont="1" applyFill="1" applyBorder="1" applyAlignment="1">
      <alignment wrapText="1"/>
    </xf>
    <xf numFmtId="0" fontId="15" fillId="6" borderId="45" xfId="3" applyFont="1" applyFill="1" applyBorder="1" applyAlignment="1">
      <alignment wrapText="1"/>
    </xf>
    <xf numFmtId="0" fontId="15" fillId="6" borderId="37" xfId="3" applyFont="1" applyFill="1" applyBorder="1" applyAlignment="1">
      <alignment wrapText="1"/>
    </xf>
    <xf numFmtId="0" fontId="14" fillId="6" borderId="34" xfId="3" applyFill="1" applyBorder="1" applyAlignment="1">
      <alignment horizontal="center"/>
    </xf>
    <xf numFmtId="0" fontId="14" fillId="6" borderId="35" xfId="3" applyFill="1" applyBorder="1" applyAlignment="1">
      <alignment horizontal="right" vertical="center"/>
    </xf>
    <xf numFmtId="0" fontId="14" fillId="6" borderId="36" xfId="3" applyFill="1" applyBorder="1" applyAlignment="1">
      <alignment horizontal="right" vertical="center"/>
    </xf>
    <xf numFmtId="0" fontId="14" fillId="6" borderId="34" xfId="3" applyFill="1" applyBorder="1" applyAlignment="1">
      <alignment horizontal="right" vertical="center"/>
    </xf>
    <xf numFmtId="0" fontId="14" fillId="6" borderId="9" xfId="3" applyFill="1" applyBorder="1" applyAlignment="1">
      <alignment horizontal="right" vertical="center"/>
    </xf>
    <xf numFmtId="0" fontId="15" fillId="6" borderId="0" xfId="3" applyFont="1" applyFill="1" applyAlignment="1">
      <alignment wrapText="1"/>
    </xf>
    <xf numFmtId="0" fontId="14" fillId="6" borderId="37" xfId="3" applyFill="1" applyBorder="1" applyAlignment="1">
      <alignment horizontal="right" vertical="center"/>
    </xf>
    <xf numFmtId="0" fontId="14" fillId="6" borderId="45" xfId="3" applyFill="1" applyBorder="1" applyAlignment="1">
      <alignment horizontal="right" vertical="center"/>
    </xf>
    <xf numFmtId="0" fontId="14" fillId="6" borderId="46" xfId="3" applyFill="1" applyBorder="1" applyAlignment="1">
      <alignment horizontal="right" vertical="center"/>
    </xf>
    <xf numFmtId="4" fontId="0" fillId="0" borderId="47" xfId="0" applyNumberFormat="1" applyBorder="1"/>
    <xf numFmtId="4" fontId="0" fillId="0" borderId="48" xfId="0" applyNumberFormat="1" applyBorder="1"/>
    <xf numFmtId="0" fontId="16" fillId="0" borderId="20" xfId="3" applyFont="1" applyBorder="1" applyAlignment="1">
      <alignment horizontal="center" vertical="center" wrapText="1"/>
    </xf>
    <xf numFmtId="0" fontId="16" fillId="0" borderId="20" xfId="3" applyFont="1" applyBorder="1" applyAlignment="1">
      <alignment horizontal="right" vertical="center" wrapText="1"/>
    </xf>
    <xf numFmtId="4" fontId="14" fillId="0" borderId="20" xfId="3" applyNumberFormat="1" applyBorder="1" applyAlignment="1">
      <alignment horizontal="right" vertical="center"/>
    </xf>
    <xf numFmtId="4" fontId="14" fillId="0" borderId="41" xfId="3" applyNumberFormat="1" applyBorder="1" applyAlignment="1">
      <alignment horizontal="right" vertical="center"/>
    </xf>
    <xf numFmtId="4" fontId="14" fillId="0" borderId="50" xfId="3" applyNumberFormat="1" applyBorder="1" applyAlignment="1">
      <alignment horizontal="right" vertical="center"/>
    </xf>
    <xf numFmtId="4" fontId="14" fillId="0" borderId="25" xfId="3" applyNumberFormat="1" applyBorder="1" applyAlignment="1">
      <alignment horizontal="right" vertical="center"/>
    </xf>
    <xf numFmtId="4" fontId="14" fillId="0" borderId="51" xfId="3" applyNumberFormat="1" applyBorder="1" applyAlignment="1">
      <alignment horizontal="right" vertical="center"/>
    </xf>
    <xf numFmtId="1" fontId="16" fillId="0" borderId="19" xfId="3" applyNumberFormat="1" applyFont="1" applyBorder="1" applyAlignment="1">
      <alignment vertical="center"/>
    </xf>
    <xf numFmtId="0" fontId="16" fillId="0" borderId="20" xfId="3" applyFont="1" applyBorder="1" applyAlignment="1">
      <alignment vertical="center" wrapText="1"/>
    </xf>
    <xf numFmtId="3" fontId="16" fillId="0" borderId="20" xfId="3" applyNumberFormat="1" applyFont="1" applyBorder="1" applyAlignment="1">
      <alignment horizontal="right" vertical="center" wrapText="1"/>
    </xf>
    <xf numFmtId="167" fontId="16" fillId="0" borderId="20" xfId="3" applyNumberFormat="1" applyFont="1" applyBorder="1" applyAlignment="1">
      <alignment vertical="center" wrapText="1"/>
    </xf>
    <xf numFmtId="0" fontId="14" fillId="0" borderId="20" xfId="3" applyBorder="1" applyAlignment="1">
      <alignment vertical="center"/>
    </xf>
    <xf numFmtId="0" fontId="14" fillId="0" borderId="20" xfId="3" applyBorder="1" applyAlignment="1">
      <alignment horizontal="right" vertical="center"/>
    </xf>
    <xf numFmtId="0" fontId="14" fillId="0" borderId="20" xfId="3" applyBorder="1" applyAlignment="1">
      <alignment vertical="center" wrapText="1"/>
    </xf>
    <xf numFmtId="0" fontId="15" fillId="6" borderId="23" xfId="3" applyFont="1" applyFill="1" applyBorder="1" applyAlignment="1">
      <alignment wrapText="1"/>
    </xf>
    <xf numFmtId="4" fontId="16" fillId="0" borderId="20" xfId="3" applyNumberFormat="1" applyFont="1" applyBorder="1"/>
    <xf numFmtId="4" fontId="16" fillId="0" borderId="11" xfId="3" applyNumberFormat="1" applyFont="1" applyBorder="1"/>
    <xf numFmtId="0" fontId="14" fillId="0" borderId="20" xfId="3" applyBorder="1" applyAlignment="1">
      <alignment horizontal="center"/>
    </xf>
    <xf numFmtId="4" fontId="16" fillId="0" borderId="27" xfId="3" applyNumberFormat="1" applyFont="1" applyBorder="1"/>
    <xf numFmtId="0" fontId="14" fillId="0" borderId="27" xfId="3" applyBorder="1" applyAlignment="1">
      <alignment horizontal="center"/>
    </xf>
    <xf numFmtId="0" fontId="15" fillId="6" borderId="5" xfId="3" applyFont="1" applyFill="1" applyBorder="1" applyAlignment="1">
      <alignment wrapText="1"/>
    </xf>
    <xf numFmtId="0" fontId="15" fillId="6" borderId="6" xfId="3" applyFont="1" applyFill="1" applyBorder="1" applyAlignment="1">
      <alignment wrapText="1"/>
    </xf>
    <xf numFmtId="0" fontId="16" fillId="0" borderId="19" xfId="3" applyFont="1" applyBorder="1" applyAlignment="1">
      <alignment vertical="center" wrapText="1"/>
    </xf>
    <xf numFmtId="0" fontId="19" fillId="0" borderId="0" xfId="6"/>
    <xf numFmtId="0" fontId="19" fillId="0" borderId="0" xfId="6" applyAlignment="1">
      <alignment horizontal="center" vertical="center" wrapText="1"/>
    </xf>
    <xf numFmtId="3" fontId="19" fillId="0" borderId="0" xfId="6" applyNumberFormat="1"/>
    <xf numFmtId="3" fontId="19" fillId="0" borderId="0" xfId="6" applyNumberFormat="1" applyAlignment="1">
      <alignment horizontal="right"/>
    </xf>
    <xf numFmtId="0" fontId="19" fillId="0" borderId="0" xfId="6" applyAlignment="1">
      <alignment horizontal="center" vertical="center"/>
    </xf>
    <xf numFmtId="0" fontId="5" fillId="0" borderId="0" xfId="2" applyFont="1" applyAlignment="1">
      <alignment horizontal="center" vertical="center"/>
    </xf>
    <xf numFmtId="3" fontId="19" fillId="0" borderId="0" xfId="6" applyNumberFormat="1" applyAlignment="1">
      <alignment horizontal="right" vertical="center"/>
    </xf>
    <xf numFmtId="43" fontId="22" fillId="0" borderId="0" xfId="6" applyNumberFormat="1" applyFont="1"/>
    <xf numFmtId="0" fontId="23" fillId="0" borderId="0" xfId="2" applyFont="1" applyAlignment="1">
      <alignment horizontal="center" vertical="center"/>
    </xf>
    <xf numFmtId="9" fontId="19" fillId="0" borderId="0" xfId="6" applyNumberFormat="1"/>
    <xf numFmtId="0" fontId="24" fillId="0" borderId="0" xfId="3" applyFont="1"/>
    <xf numFmtId="0" fontId="24" fillId="0" borderId="0" xfId="3" applyFont="1" applyAlignment="1">
      <alignment horizontal="right"/>
    </xf>
    <xf numFmtId="0" fontId="24" fillId="0" borderId="0" xfId="3" applyFont="1" applyAlignment="1">
      <alignment horizontal="center" wrapText="1"/>
    </xf>
    <xf numFmtId="0" fontId="24" fillId="0" borderId="0" xfId="3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49" fontId="26" fillId="7" borderId="20" xfId="3" applyNumberFormat="1" applyFont="1" applyFill="1" applyBorder="1" applyAlignment="1">
      <alignment horizontal="center" vertical="center" wrapText="1"/>
    </xf>
    <xf numFmtId="49" fontId="26" fillId="7" borderId="20" xfId="3" applyNumberFormat="1" applyFont="1" applyFill="1" applyBorder="1" applyAlignment="1">
      <alignment horizontal="center" vertical="center"/>
    </xf>
    <xf numFmtId="49" fontId="27" fillId="7" borderId="19" xfId="3" applyNumberFormat="1" applyFont="1" applyFill="1" applyBorder="1" applyAlignment="1">
      <alignment horizontal="center" vertical="center"/>
    </xf>
    <xf numFmtId="49" fontId="27" fillId="7" borderId="20" xfId="3" applyNumberFormat="1" applyFont="1" applyFill="1" applyBorder="1" applyAlignment="1">
      <alignment horizontal="center" vertical="center"/>
    </xf>
    <xf numFmtId="49" fontId="26" fillId="7" borderId="20" xfId="3" applyNumberFormat="1" applyFont="1" applyFill="1" applyBorder="1" applyAlignment="1">
      <alignment horizontal="center" vertical="center" textRotation="90" wrapText="1"/>
    </xf>
    <xf numFmtId="49" fontId="17" fillId="7" borderId="20" xfId="3" applyNumberFormat="1" applyFont="1" applyFill="1" applyBorder="1" applyAlignment="1">
      <alignment horizontal="center" vertical="center" textRotation="90" wrapText="1"/>
    </xf>
    <xf numFmtId="49" fontId="27" fillId="7" borderId="26" xfId="3" applyNumberFormat="1" applyFont="1" applyFill="1" applyBorder="1" applyAlignment="1">
      <alignment horizontal="center" vertical="center" textRotation="90" wrapText="1"/>
    </xf>
    <xf numFmtId="49" fontId="27" fillId="7" borderId="27" xfId="3" applyNumberFormat="1" applyFont="1" applyFill="1" applyBorder="1" applyAlignment="1">
      <alignment horizontal="center" vertical="center" textRotation="90" wrapText="1"/>
    </xf>
    <xf numFmtId="49" fontId="15" fillId="7" borderId="27" xfId="3" applyNumberFormat="1" applyFont="1" applyFill="1" applyBorder="1" applyAlignment="1">
      <alignment horizontal="center" vertical="center" textRotation="90" wrapText="1"/>
    </xf>
    <xf numFmtId="49" fontId="27" fillId="7" borderId="28" xfId="3" applyNumberFormat="1" applyFont="1" applyFill="1" applyBorder="1" applyAlignment="1">
      <alignment horizontal="center" vertical="center" textRotation="90" wrapText="1"/>
    </xf>
    <xf numFmtId="49" fontId="27" fillId="7" borderId="31" xfId="3" applyNumberFormat="1" applyFont="1" applyFill="1" applyBorder="1" applyAlignment="1">
      <alignment horizontal="center" vertical="center" textRotation="90" wrapText="1"/>
    </xf>
    <xf numFmtId="49" fontId="27" fillId="7" borderId="60" xfId="3" applyNumberFormat="1" applyFont="1" applyFill="1" applyBorder="1" applyAlignment="1">
      <alignment horizontal="center" vertical="center" textRotation="90" wrapText="1"/>
    </xf>
    <xf numFmtId="3" fontId="26" fillId="7" borderId="20" xfId="3" applyNumberFormat="1" applyFont="1" applyFill="1" applyBorder="1" applyAlignment="1">
      <alignment horizontal="center" vertical="center"/>
    </xf>
    <xf numFmtId="49" fontId="26" fillId="7" borderId="25" xfId="3" applyNumberFormat="1" applyFont="1" applyFill="1" applyBorder="1" applyAlignment="1">
      <alignment horizontal="center" vertical="center"/>
    </xf>
    <xf numFmtId="49" fontId="26" fillId="7" borderId="50" xfId="3" applyNumberFormat="1" applyFont="1" applyFill="1" applyBorder="1" applyAlignment="1">
      <alignment horizontal="center" vertical="center"/>
    </xf>
    <xf numFmtId="49" fontId="27" fillId="7" borderId="61" xfId="3" applyNumberFormat="1" applyFont="1" applyFill="1" applyBorder="1" applyAlignment="1">
      <alignment horizontal="center" vertical="center"/>
    </xf>
    <xf numFmtId="49" fontId="27" fillId="7" borderId="62" xfId="3" applyNumberFormat="1" applyFont="1" applyFill="1" applyBorder="1" applyAlignment="1">
      <alignment horizontal="center" vertical="center"/>
    </xf>
    <xf numFmtId="49" fontId="27" fillId="7" borderId="63" xfId="3" applyNumberFormat="1" applyFont="1" applyFill="1" applyBorder="1" applyAlignment="1">
      <alignment horizontal="center" vertical="center"/>
    </xf>
    <xf numFmtId="49" fontId="20" fillId="0" borderId="20" xfId="3" applyNumberFormat="1" applyFont="1" applyBorder="1" applyAlignment="1">
      <alignment horizontal="center" vertical="center" wrapText="1"/>
    </xf>
    <xf numFmtId="49" fontId="28" fillId="0" borderId="20" xfId="3" applyNumberFormat="1" applyFont="1" applyBorder="1" applyAlignment="1">
      <alignment horizontal="center" vertical="center" wrapText="1"/>
    </xf>
    <xf numFmtId="43" fontId="20" fillId="0" borderId="20" xfId="3" applyNumberFormat="1" applyFont="1" applyBorder="1" applyAlignment="1">
      <alignment horizontal="left" vertical="center" wrapText="1"/>
    </xf>
    <xf numFmtId="0" fontId="20" fillId="0" borderId="20" xfId="3" applyFont="1" applyBorder="1" applyAlignment="1">
      <alignment horizontal="left" vertical="center" wrapText="1"/>
    </xf>
    <xf numFmtId="168" fontId="20" fillId="0" borderId="20" xfId="3" applyNumberFormat="1" applyFont="1" applyBorder="1" applyAlignment="1">
      <alignment horizontal="center" vertical="center" wrapText="1"/>
    </xf>
    <xf numFmtId="43" fontId="20" fillId="0" borderId="20" xfId="3" applyNumberFormat="1" applyFont="1" applyBorder="1" applyAlignment="1">
      <alignment horizontal="center" vertical="center" wrapText="1"/>
    </xf>
    <xf numFmtId="41" fontId="18" fillId="0" borderId="20" xfId="0" applyNumberFormat="1" applyFont="1" applyBorder="1" applyAlignment="1">
      <alignment horizontal="left" vertical="center"/>
    </xf>
    <xf numFmtId="41" fontId="18" fillId="0" borderId="20" xfId="0" applyNumberFormat="1" applyFont="1" applyBorder="1" applyAlignment="1">
      <alignment horizontal="right" vertical="center"/>
    </xf>
    <xf numFmtId="4" fontId="18" fillId="0" borderId="20" xfId="0" applyNumberFormat="1" applyFont="1" applyBorder="1" applyAlignment="1">
      <alignment horizontal="right" vertical="center"/>
    </xf>
    <xf numFmtId="3" fontId="18" fillId="0" borderId="20" xfId="0" applyNumberFormat="1" applyFont="1" applyBorder="1" applyAlignment="1">
      <alignment horizontal="right" vertical="center"/>
    </xf>
    <xf numFmtId="43" fontId="18" fillId="0" borderId="20" xfId="0" applyNumberFormat="1" applyFont="1" applyBorder="1" applyAlignment="1">
      <alignment horizontal="left" vertical="center"/>
    </xf>
    <xf numFmtId="0" fontId="20" fillId="0" borderId="20" xfId="3" applyFont="1" applyBorder="1" applyAlignment="1">
      <alignment horizontal="center" vertical="center" wrapText="1"/>
    </xf>
    <xf numFmtId="0" fontId="20" fillId="0" borderId="25" xfId="3" applyFont="1" applyBorder="1" applyAlignment="1">
      <alignment horizontal="center" vertical="center" wrapText="1"/>
    </xf>
    <xf numFmtId="3" fontId="18" fillId="0" borderId="20" xfId="7" applyNumberFormat="1" applyFont="1" applyFill="1" applyBorder="1" applyAlignment="1" applyProtection="1">
      <alignment horizontal="center" vertical="center"/>
    </xf>
    <xf numFmtId="0" fontId="20" fillId="0" borderId="50" xfId="3" applyFont="1" applyBorder="1" applyAlignment="1">
      <alignment horizontal="center" vertical="center" wrapText="1"/>
    </xf>
    <xf numFmtId="43" fontId="20" fillId="0" borderId="50" xfId="3" applyNumberFormat="1" applyFont="1" applyBorder="1" applyAlignment="1">
      <alignment horizontal="center" vertical="center" wrapText="1"/>
    </xf>
    <xf numFmtId="43" fontId="18" fillId="0" borderId="20" xfId="0" applyNumberFormat="1" applyFont="1" applyBorder="1" applyAlignment="1">
      <alignment horizontal="right" vertical="center"/>
    </xf>
    <xf numFmtId="170" fontId="18" fillId="0" borderId="20" xfId="0" applyNumberFormat="1" applyFont="1" applyBorder="1" applyAlignment="1">
      <alignment horizontal="left" vertical="center"/>
    </xf>
    <xf numFmtId="41" fontId="18" fillId="0" borderId="20" xfId="0" applyNumberFormat="1" applyFont="1" applyBorder="1" applyAlignment="1">
      <alignment vertical="center"/>
    </xf>
    <xf numFmtId="41" fontId="18" fillId="0" borderId="20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0" xfId="0" applyFont="1" applyBorder="1"/>
    <xf numFmtId="0" fontId="11" fillId="0" borderId="20" xfId="0" applyFont="1" applyBorder="1" applyAlignment="1">
      <alignment horizontal="left" vertical="center"/>
    </xf>
    <xf numFmtId="0" fontId="11" fillId="0" borderId="20" xfId="0" applyFont="1" applyBorder="1" applyAlignment="1">
      <alignment horizontal="right" vertical="center"/>
    </xf>
    <xf numFmtId="0" fontId="0" fillId="0" borderId="50" xfId="0" applyBorder="1"/>
    <xf numFmtId="0" fontId="11" fillId="0" borderId="20" xfId="0" applyFont="1" applyBorder="1" applyAlignment="1">
      <alignment horizontal="center" vertical="center"/>
    </xf>
    <xf numFmtId="41" fontId="29" fillId="0" borderId="20" xfId="0" applyNumberFormat="1" applyFont="1" applyBorder="1" applyAlignment="1">
      <alignment horizontal="left" vertical="center"/>
    </xf>
    <xf numFmtId="41" fontId="29" fillId="0" borderId="20" xfId="0" applyNumberFormat="1" applyFont="1" applyBorder="1" applyAlignment="1">
      <alignment horizontal="right" vertical="center"/>
    </xf>
    <xf numFmtId="1" fontId="20" fillId="0" borderId="20" xfId="3" applyNumberFormat="1" applyFont="1" applyBorder="1" applyAlignment="1">
      <alignment horizontal="left" vertical="center" wrapText="1"/>
    </xf>
    <xf numFmtId="166" fontId="11" fillId="0" borderId="20" xfId="0" applyNumberFormat="1" applyFont="1" applyBorder="1" applyAlignment="1">
      <alignment horizontal="right" vertical="center"/>
    </xf>
    <xf numFmtId="171" fontId="11" fillId="0" borderId="20" xfId="0" applyNumberFormat="1" applyFont="1" applyBorder="1" applyAlignment="1">
      <alignment horizontal="right" vertical="center"/>
    </xf>
    <xf numFmtId="3" fontId="18" fillId="0" borderId="20" xfId="7" applyNumberFormat="1" applyFont="1" applyFill="1" applyBorder="1" applyAlignment="1" applyProtection="1">
      <alignment horizontal="center" vertical="center" wrapText="1"/>
      <protection locked="0"/>
    </xf>
    <xf numFmtId="1" fontId="20" fillId="0" borderId="20" xfId="3" quotePrefix="1" applyNumberFormat="1" applyFont="1" applyBorder="1" applyAlignment="1">
      <alignment horizontal="center" vertical="center" wrapText="1"/>
    </xf>
    <xf numFmtId="49" fontId="20" fillId="0" borderId="20" xfId="3" applyNumberFormat="1" applyFont="1" applyBorder="1" applyAlignment="1">
      <alignment horizontal="left" vertical="center" wrapText="1"/>
    </xf>
    <xf numFmtId="0" fontId="17" fillId="0" borderId="20" xfId="3" applyFont="1" applyBorder="1" applyAlignment="1">
      <alignment horizontal="left" vertical="center"/>
    </xf>
    <xf numFmtId="0" fontId="17" fillId="0" borderId="20" xfId="3" applyFont="1" applyBorder="1" applyAlignment="1">
      <alignment horizontal="center" vertical="center" wrapText="1"/>
    </xf>
    <xf numFmtId="3" fontId="17" fillId="0" borderId="20" xfId="3" applyNumberFormat="1" applyFont="1" applyBorder="1" applyAlignment="1">
      <alignment horizontal="left" vertical="center"/>
    </xf>
    <xf numFmtId="3" fontId="17" fillId="0" borderId="20" xfId="3" applyNumberFormat="1" applyFont="1" applyBorder="1" applyAlignment="1">
      <alignment horizontal="right" vertical="center"/>
    </xf>
    <xf numFmtId="4" fontId="17" fillId="0" borderId="20" xfId="3" applyNumberFormat="1" applyFont="1" applyBorder="1" applyAlignment="1">
      <alignment horizontal="center" vertical="center" wrapText="1"/>
    </xf>
    <xf numFmtId="0" fontId="17" fillId="0" borderId="20" xfId="3" applyFont="1" applyBorder="1" applyAlignment="1">
      <alignment horizontal="center" vertical="center"/>
    </xf>
    <xf numFmtId="0" fontId="17" fillId="0" borderId="25" xfId="3" applyFont="1" applyBorder="1" applyAlignment="1">
      <alignment horizontal="center" vertical="center"/>
    </xf>
    <xf numFmtId="0" fontId="17" fillId="0" borderId="50" xfId="3" applyFont="1" applyBorder="1" applyAlignment="1">
      <alignment horizontal="center" vertical="center"/>
    </xf>
    <xf numFmtId="0" fontId="17" fillId="0" borderId="8" xfId="3" applyFont="1" applyBorder="1" applyAlignment="1">
      <alignment horizontal="center" vertical="center"/>
    </xf>
    <xf numFmtId="43" fontId="17" fillId="0" borderId="8" xfId="3" applyNumberFormat="1" applyFont="1" applyBorder="1" applyAlignment="1">
      <alignment horizontal="center" vertical="center"/>
    </xf>
    <xf numFmtId="41" fontId="17" fillId="0" borderId="34" xfId="3" applyNumberFormat="1" applyFont="1" applyBorder="1" applyAlignment="1">
      <alignment vertical="center"/>
    </xf>
    <xf numFmtId="41" fontId="17" fillId="0" borderId="35" xfId="3" applyNumberFormat="1" applyFont="1" applyBorder="1" applyAlignment="1">
      <alignment vertical="center"/>
    </xf>
    <xf numFmtId="41" fontId="17" fillId="0" borderId="36" xfId="3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right"/>
    </xf>
    <xf numFmtId="43" fontId="18" fillId="0" borderId="0" xfId="0" applyNumberFormat="1" applyFont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43" fontId="0" fillId="0" borderId="0" xfId="0" applyNumberFormat="1"/>
    <xf numFmtId="172" fontId="0" fillId="0" borderId="0" xfId="0" applyNumberFormat="1"/>
    <xf numFmtId="166" fontId="0" fillId="0" borderId="0" xfId="0" applyNumberFormat="1"/>
    <xf numFmtId="0" fontId="0" fillId="8" borderId="0" xfId="0" applyFill="1"/>
    <xf numFmtId="0" fontId="30" fillId="9" borderId="64" xfId="0" applyFont="1" applyFill="1" applyBorder="1" applyAlignment="1">
      <alignment horizontal="center" vertical="center"/>
    </xf>
    <xf numFmtId="0" fontId="30" fillId="9" borderId="65" xfId="0" applyFont="1" applyFill="1" applyBorder="1" applyAlignment="1">
      <alignment horizontal="center" vertical="center"/>
    </xf>
    <xf numFmtId="0" fontId="30" fillId="9" borderId="65" xfId="0" applyFont="1" applyFill="1" applyBorder="1" applyAlignment="1">
      <alignment horizontal="center" vertical="center" wrapText="1"/>
    </xf>
    <xf numFmtId="0" fontId="30" fillId="10" borderId="66" xfId="0" applyFont="1" applyFill="1" applyBorder="1" applyAlignment="1">
      <alignment horizontal="center" vertical="center"/>
    </xf>
    <xf numFmtId="0" fontId="30" fillId="10" borderId="67" xfId="0" applyFont="1" applyFill="1" applyBorder="1" applyAlignment="1">
      <alignment horizontal="center" vertical="center"/>
    </xf>
    <xf numFmtId="0" fontId="30" fillId="10" borderId="68" xfId="0" applyFont="1" applyFill="1" applyBorder="1" applyAlignment="1">
      <alignment horizontal="center" vertical="center"/>
    </xf>
    <xf numFmtId="0" fontId="30" fillId="11" borderId="69" xfId="0" applyFont="1" applyFill="1" applyBorder="1" applyAlignment="1">
      <alignment horizontal="center" vertical="center" wrapText="1"/>
    </xf>
    <xf numFmtId="0" fontId="30" fillId="9" borderId="70" xfId="0" applyFont="1" applyFill="1" applyBorder="1" applyAlignment="1">
      <alignment horizontal="center" vertical="center"/>
    </xf>
    <xf numFmtId="0" fontId="30" fillId="9" borderId="68" xfId="0" applyFont="1" applyFill="1" applyBorder="1" applyAlignment="1">
      <alignment horizontal="center" vertical="center"/>
    </xf>
    <xf numFmtId="0" fontId="31" fillId="8" borderId="0" xfId="0" applyFont="1" applyFill="1" applyAlignment="1">
      <alignment horizontal="center"/>
    </xf>
    <xf numFmtId="173" fontId="32" fillId="12" borderId="64" xfId="0" applyNumberFormat="1" applyFont="1" applyFill="1" applyBorder="1" applyAlignment="1">
      <alignment horizontal="left" vertical="center"/>
    </xf>
    <xf numFmtId="170" fontId="32" fillId="12" borderId="65" xfId="8" applyNumberFormat="1" applyFont="1" applyFill="1" applyBorder="1" applyAlignment="1" applyProtection="1">
      <alignment horizontal="center" vertical="center"/>
    </xf>
    <xf numFmtId="170" fontId="32" fillId="10" borderId="65" xfId="8" applyNumberFormat="1" applyFont="1" applyFill="1" applyBorder="1" applyAlignment="1" applyProtection="1">
      <alignment horizontal="center" vertical="center"/>
    </xf>
    <xf numFmtId="170" fontId="32" fillId="11" borderId="71" xfId="8" applyNumberFormat="1" applyFont="1" applyFill="1" applyBorder="1" applyAlignment="1" applyProtection="1">
      <alignment horizontal="center" vertical="center"/>
    </xf>
    <xf numFmtId="170" fontId="32" fillId="12" borderId="72" xfId="8" applyNumberFormat="1" applyFont="1" applyFill="1" applyBorder="1" applyAlignment="1" applyProtection="1">
      <alignment horizontal="center" vertical="center"/>
    </xf>
    <xf numFmtId="170" fontId="32" fillId="12" borderId="73" xfId="8" applyNumberFormat="1" applyFont="1" applyFill="1" applyBorder="1" applyAlignment="1" applyProtection="1">
      <alignment horizontal="center" vertical="center"/>
    </xf>
    <xf numFmtId="174" fontId="32" fillId="12" borderId="64" xfId="0" applyNumberFormat="1" applyFont="1" applyFill="1" applyBorder="1" applyAlignment="1">
      <alignment horizontal="left" vertical="center"/>
    </xf>
    <xf numFmtId="0" fontId="31" fillId="0" borderId="0" xfId="0" applyFont="1" applyAlignment="1">
      <alignment horizontal="center"/>
    </xf>
    <xf numFmtId="43" fontId="32" fillId="12" borderId="65" xfId="8" applyFont="1" applyFill="1" applyBorder="1" applyAlignment="1" applyProtection="1">
      <alignment horizontal="center" vertical="center"/>
    </xf>
    <xf numFmtId="43" fontId="32" fillId="10" borderId="65" xfId="8" applyFont="1" applyFill="1" applyBorder="1" applyAlignment="1" applyProtection="1">
      <alignment horizontal="center" vertical="center"/>
    </xf>
    <xf numFmtId="43" fontId="32" fillId="12" borderId="73" xfId="8" applyFont="1" applyFill="1" applyBorder="1" applyAlignment="1" applyProtection="1">
      <alignment horizontal="center" vertical="center"/>
    </xf>
    <xf numFmtId="170" fontId="32" fillId="11" borderId="74" xfId="8" applyNumberFormat="1" applyFont="1" applyFill="1" applyBorder="1" applyAlignment="1" applyProtection="1">
      <alignment horizontal="center" vertical="center"/>
    </xf>
    <xf numFmtId="175" fontId="0" fillId="8" borderId="0" xfId="0" applyNumberFormat="1" applyFill="1"/>
    <xf numFmtId="176" fontId="0" fillId="8" borderId="0" xfId="0" applyNumberFormat="1" applyFill="1"/>
    <xf numFmtId="177" fontId="0" fillId="8" borderId="0" xfId="0" applyNumberFormat="1" applyFill="1"/>
    <xf numFmtId="43" fontId="0" fillId="8" borderId="0" xfId="0" applyNumberFormat="1" applyFill="1"/>
    <xf numFmtId="170" fontId="0" fillId="8" borderId="0" xfId="0" applyNumberFormat="1" applyFill="1"/>
    <xf numFmtId="0" fontId="15" fillId="6" borderId="58" xfId="3" applyFont="1" applyFill="1" applyBorder="1" applyAlignment="1">
      <alignment wrapText="1"/>
    </xf>
    <xf numFmtId="0" fontId="15" fillId="6" borderId="42" xfId="3" applyFont="1" applyFill="1" applyBorder="1" applyAlignment="1">
      <alignment wrapText="1"/>
    </xf>
    <xf numFmtId="0" fontId="15" fillId="6" borderId="44" xfId="3" applyFont="1" applyFill="1" applyBorder="1" applyAlignment="1">
      <alignment wrapText="1"/>
    </xf>
    <xf numFmtId="2" fontId="0" fillId="0" borderId="0" xfId="0" applyNumberFormat="1"/>
    <xf numFmtId="4" fontId="0" fillId="0" borderId="0" xfId="0" applyNumberFormat="1" applyAlignment="1">
      <alignment horizontal="right" vertical="center"/>
    </xf>
    <xf numFmtId="2" fontId="0" fillId="0" borderId="50" xfId="0" applyNumberFormat="1" applyBorder="1"/>
    <xf numFmtId="2" fontId="0" fillId="0" borderId="20" xfId="0" applyNumberFormat="1" applyBorder="1"/>
    <xf numFmtId="43" fontId="19" fillId="0" borderId="0" xfId="6" applyNumberFormat="1"/>
    <xf numFmtId="178" fontId="17" fillId="0" borderId="20" xfId="3" applyNumberFormat="1" applyFont="1" applyBorder="1" applyAlignment="1">
      <alignment vertical="center"/>
    </xf>
    <xf numFmtId="179" fontId="17" fillId="0" borderId="11" xfId="3" applyNumberFormat="1" applyFont="1" applyBorder="1" applyAlignment="1">
      <alignment horizontal="right" vertical="center" wrapText="1"/>
    </xf>
    <xf numFmtId="0" fontId="16" fillId="0" borderId="25" xfId="3" applyFont="1" applyBorder="1" applyAlignment="1">
      <alignment horizontal="right" vertical="center" wrapText="1"/>
    </xf>
    <xf numFmtId="0" fontId="15" fillId="6" borderId="21" xfId="3" applyFont="1" applyFill="1" applyBorder="1" applyAlignment="1">
      <alignment horizontal="right" wrapText="1"/>
    </xf>
    <xf numFmtId="0" fontId="15" fillId="6" borderId="21" xfId="3" applyFont="1" applyFill="1" applyBorder="1" applyAlignment="1">
      <alignment wrapText="1"/>
    </xf>
    <xf numFmtId="0" fontId="15" fillId="6" borderId="60" xfId="3" applyFont="1" applyFill="1" applyBorder="1" applyAlignment="1">
      <alignment wrapText="1"/>
    </xf>
    <xf numFmtId="0" fontId="15" fillId="6" borderId="76" xfId="3" applyFont="1" applyFill="1" applyBorder="1" applyAlignment="1">
      <alignment wrapText="1"/>
    </xf>
    <xf numFmtId="181" fontId="16" fillId="0" borderId="10" xfId="3" applyNumberFormat="1" applyFont="1" applyBorder="1" applyAlignment="1">
      <alignment vertical="center" wrapText="1"/>
    </xf>
    <xf numFmtId="0" fontId="16" fillId="0" borderId="11" xfId="3" applyFont="1" applyBorder="1" applyAlignment="1">
      <alignment vertical="center" wrapText="1"/>
    </xf>
    <xf numFmtId="0" fontId="16" fillId="0" borderId="11" xfId="3" applyFont="1" applyBorder="1" applyAlignment="1">
      <alignment horizontal="right" vertical="center" wrapText="1"/>
    </xf>
    <xf numFmtId="43" fontId="0" fillId="0" borderId="11" xfId="0" applyNumberFormat="1" applyBorder="1" applyAlignment="1">
      <alignment horizontal="center" vertical="center"/>
    </xf>
    <xf numFmtId="0" fontId="14" fillId="0" borderId="11" xfId="3" applyBorder="1" applyAlignment="1">
      <alignment vertical="center"/>
    </xf>
    <xf numFmtId="0" fontId="14" fillId="0" borderId="11" xfId="3" applyBorder="1" applyAlignment="1">
      <alignment horizontal="right" vertical="center"/>
    </xf>
    <xf numFmtId="0" fontId="14" fillId="0" borderId="11" xfId="3" applyBorder="1" applyAlignment="1">
      <alignment vertical="center" wrapText="1"/>
    </xf>
    <xf numFmtId="0" fontId="16" fillId="0" borderId="17" xfId="3" applyFont="1" applyBorder="1" applyAlignment="1">
      <alignment horizontal="left" vertical="center" wrapText="1"/>
    </xf>
    <xf numFmtId="0" fontId="16" fillId="0" borderId="41" xfId="3" applyFont="1" applyBorder="1" applyAlignment="1">
      <alignment horizontal="left" vertical="center" wrapText="1"/>
    </xf>
    <xf numFmtId="0" fontId="16" fillId="0" borderId="31" xfId="3" applyFont="1" applyBorder="1" applyAlignment="1">
      <alignment vertical="center" wrapText="1"/>
    </xf>
    <xf numFmtId="0" fontId="16" fillId="0" borderId="27" xfId="3" applyFont="1" applyBorder="1" applyAlignment="1">
      <alignment vertical="center" wrapText="1"/>
    </xf>
    <xf numFmtId="0" fontId="16" fillId="0" borderId="27" xfId="3" applyFont="1" applyBorder="1" applyAlignment="1">
      <alignment horizontal="right" vertical="center" wrapText="1"/>
    </xf>
    <xf numFmtId="43" fontId="0" fillId="0" borderId="27" xfId="0" applyNumberFormat="1" applyBorder="1" applyAlignment="1">
      <alignment horizontal="center" vertical="center"/>
    </xf>
    <xf numFmtId="0" fontId="14" fillId="0" borderId="27" xfId="3" applyBorder="1" applyAlignment="1">
      <alignment vertical="center"/>
    </xf>
    <xf numFmtId="0" fontId="14" fillId="0" borderId="27" xfId="3" applyBorder="1" applyAlignment="1">
      <alignment horizontal="right" vertical="center"/>
    </xf>
    <xf numFmtId="0" fontId="14" fillId="0" borderId="27" xfId="3" applyBorder="1" applyAlignment="1">
      <alignment vertical="center" wrapText="1"/>
    </xf>
    <xf numFmtId="0" fontId="16" fillId="0" borderId="28" xfId="3" applyFont="1" applyBorder="1" applyAlignment="1">
      <alignment horizontal="left" vertical="center" wrapText="1"/>
    </xf>
    <xf numFmtId="4" fontId="16" fillId="0" borderId="50" xfId="3" applyNumberFormat="1" applyFont="1" applyBorder="1" applyAlignment="1">
      <alignment horizontal="right" vertical="center"/>
    </xf>
    <xf numFmtId="3" fontId="15" fillId="6" borderId="0" xfId="3" applyNumberFormat="1" applyFont="1" applyFill="1" applyAlignment="1">
      <alignment wrapText="1"/>
    </xf>
    <xf numFmtId="3" fontId="15" fillId="6" borderId="23" xfId="3" applyNumberFormat="1" applyFont="1" applyFill="1" applyBorder="1" applyAlignment="1">
      <alignment wrapText="1"/>
    </xf>
    <xf numFmtId="1" fontId="16" fillId="0" borderId="20" xfId="3" applyNumberFormat="1" applyFont="1" applyBorder="1" applyAlignment="1">
      <alignment vertical="center"/>
    </xf>
    <xf numFmtId="1" fontId="16" fillId="0" borderId="10" xfId="3" applyNumberFormat="1" applyFont="1" applyBorder="1" applyAlignment="1">
      <alignment vertical="center"/>
    </xf>
    <xf numFmtId="1" fontId="16" fillId="0" borderId="11" xfId="3" applyNumberFormat="1" applyFont="1" applyBorder="1" applyAlignment="1">
      <alignment vertical="center"/>
    </xf>
    <xf numFmtId="3" fontId="16" fillId="0" borderId="11" xfId="3" applyNumberFormat="1" applyFont="1" applyBorder="1" applyAlignment="1">
      <alignment horizontal="right" vertical="center" wrapText="1"/>
    </xf>
    <xf numFmtId="167" fontId="16" fillId="0" borderId="11" xfId="3" applyNumberFormat="1" applyFont="1" applyBorder="1" applyAlignment="1">
      <alignment vertical="center" wrapText="1"/>
    </xf>
    <xf numFmtId="0" fontId="16" fillId="0" borderId="17" xfId="3" applyFont="1" applyBorder="1" applyAlignment="1">
      <alignment vertical="center" wrapText="1"/>
    </xf>
    <xf numFmtId="0" fontId="16" fillId="0" borderId="41" xfId="3" applyFont="1" applyBorder="1" applyAlignment="1">
      <alignment vertical="center" wrapText="1"/>
    </xf>
    <xf numFmtId="1" fontId="16" fillId="0" borderId="31" xfId="3" applyNumberFormat="1" applyFont="1" applyBorder="1" applyAlignment="1">
      <alignment vertical="center"/>
    </xf>
    <xf numFmtId="1" fontId="16" fillId="0" borderId="27" xfId="3" applyNumberFormat="1" applyFont="1" applyBorder="1" applyAlignment="1">
      <alignment vertical="center"/>
    </xf>
    <xf numFmtId="3" fontId="16" fillId="0" borderId="27" xfId="3" applyNumberFormat="1" applyFont="1" applyBorder="1" applyAlignment="1">
      <alignment horizontal="right" vertical="center" wrapText="1"/>
    </xf>
    <xf numFmtId="167" fontId="16" fillId="0" borderId="27" xfId="3" applyNumberFormat="1" applyFont="1" applyBorder="1" applyAlignment="1">
      <alignment vertical="center" wrapText="1"/>
    </xf>
    <xf numFmtId="0" fontId="16" fillId="0" borderId="28" xfId="3" applyFont="1" applyBorder="1" applyAlignment="1">
      <alignment vertical="center" wrapText="1"/>
    </xf>
    <xf numFmtId="4" fontId="16" fillId="0" borderId="10" xfId="3" applyNumberFormat="1" applyFont="1" applyBorder="1" applyAlignment="1">
      <alignment vertical="center"/>
    </xf>
    <xf numFmtId="4" fontId="16" fillId="0" borderId="11" xfId="3" applyNumberFormat="1" applyFont="1" applyBorder="1" applyAlignment="1">
      <alignment vertical="center"/>
    </xf>
    <xf numFmtId="4" fontId="16" fillId="0" borderId="19" xfId="3" applyNumberFormat="1" applyFont="1" applyBorder="1"/>
    <xf numFmtId="4" fontId="16" fillId="0" borderId="31" xfId="3" applyNumberFormat="1" applyFont="1" applyBorder="1"/>
    <xf numFmtId="4" fontId="16" fillId="0" borderId="15" xfId="3" applyNumberFormat="1" applyFont="1" applyBorder="1" applyAlignment="1">
      <alignment vertical="center"/>
    </xf>
    <xf numFmtId="4" fontId="16" fillId="0" borderId="25" xfId="3" applyNumberFormat="1" applyFont="1" applyBorder="1"/>
    <xf numFmtId="4" fontId="16" fillId="0" borderId="33" xfId="3" applyNumberFormat="1" applyFont="1" applyBorder="1"/>
    <xf numFmtId="0" fontId="16" fillId="0" borderId="20" xfId="3" applyFont="1" applyBorder="1" applyAlignment="1">
      <alignment wrapText="1"/>
    </xf>
    <xf numFmtId="0" fontId="15" fillId="0" borderId="20" xfId="3" applyFont="1" applyBorder="1" applyAlignment="1">
      <alignment horizontal="right" wrapText="1"/>
    </xf>
    <xf numFmtId="0" fontId="16" fillId="0" borderId="10" xfId="3" applyFont="1" applyBorder="1" applyAlignment="1">
      <alignment wrapText="1"/>
    </xf>
    <xf numFmtId="0" fontId="16" fillId="0" borderId="11" xfId="3" applyFont="1" applyBorder="1" applyAlignment="1">
      <alignment wrapText="1"/>
    </xf>
    <xf numFmtId="0" fontId="15" fillId="0" borderId="11" xfId="3" applyFont="1" applyBorder="1" applyAlignment="1">
      <alignment horizontal="right" wrapText="1"/>
    </xf>
    <xf numFmtId="0" fontId="14" fillId="0" borderId="11" xfId="3" applyBorder="1" applyAlignment="1">
      <alignment horizontal="center"/>
    </xf>
    <xf numFmtId="0" fontId="16" fillId="0" borderId="19" xfId="3" applyFont="1" applyBorder="1" applyAlignment="1">
      <alignment wrapText="1"/>
    </xf>
    <xf numFmtId="0" fontId="16" fillId="0" borderId="31" xfId="3" applyFont="1" applyBorder="1" applyAlignment="1">
      <alignment wrapText="1"/>
    </xf>
    <xf numFmtId="0" fontId="16" fillId="0" borderId="27" xfId="3" applyFont="1" applyBorder="1" applyAlignment="1">
      <alignment wrapText="1"/>
    </xf>
    <xf numFmtId="0" fontId="16" fillId="0" borderId="27" xfId="3" applyFont="1" applyBorder="1" applyAlignment="1">
      <alignment horizontal="right" wrapText="1"/>
    </xf>
    <xf numFmtId="0" fontId="14" fillId="0" borderId="15" xfId="3" applyBorder="1" applyAlignment="1">
      <alignment horizontal="center"/>
    </xf>
    <xf numFmtId="0" fontId="14" fillId="0" borderId="25" xfId="3" applyBorder="1" applyAlignment="1">
      <alignment horizontal="center"/>
    </xf>
    <xf numFmtId="0" fontId="14" fillId="0" borderId="33" xfId="3" applyBorder="1" applyAlignment="1">
      <alignment horizontal="center"/>
    </xf>
    <xf numFmtId="0" fontId="14" fillId="6" borderId="58" xfId="3" applyFill="1" applyBorder="1" applyAlignment="1">
      <alignment horizontal="center"/>
    </xf>
    <xf numFmtId="0" fontId="14" fillId="6" borderId="42" xfId="3" applyFill="1" applyBorder="1" applyAlignment="1">
      <alignment horizontal="right" vertical="center"/>
    </xf>
    <xf numFmtId="0" fontId="14" fillId="6" borderId="44" xfId="3" applyFill="1" applyBorder="1" applyAlignment="1">
      <alignment horizontal="right" vertical="center"/>
    </xf>
    <xf numFmtId="0" fontId="14" fillId="6" borderId="59" xfId="3" applyFill="1" applyBorder="1" applyAlignment="1">
      <alignment horizontal="right" vertical="center"/>
    </xf>
    <xf numFmtId="0" fontId="14" fillId="6" borderId="43" xfId="3" applyFill="1" applyBorder="1" applyAlignment="1">
      <alignment horizontal="right" vertical="center"/>
    </xf>
    <xf numFmtId="0" fontId="14" fillId="6" borderId="77" xfId="3" applyFill="1" applyBorder="1" applyAlignment="1">
      <alignment horizontal="right" vertical="center"/>
    </xf>
    <xf numFmtId="0" fontId="14" fillId="6" borderId="78" xfId="3" applyFill="1" applyBorder="1"/>
    <xf numFmtId="4" fontId="14" fillId="6" borderId="4" xfId="3" applyNumberFormat="1" applyFill="1" applyBorder="1" applyAlignment="1">
      <alignment horizontal="right" vertical="center"/>
    </xf>
    <xf numFmtId="4" fontId="14" fillId="6" borderId="6" xfId="3" applyNumberFormat="1" applyFill="1" applyBorder="1" applyAlignment="1">
      <alignment horizontal="right" vertical="center"/>
    </xf>
    <xf numFmtId="0" fontId="16" fillId="0" borderId="11" xfId="3" applyFont="1" applyBorder="1" applyAlignment="1">
      <alignment horizontal="center" vertical="center" wrapText="1"/>
    </xf>
    <xf numFmtId="4" fontId="16" fillId="0" borderId="11" xfId="3" applyNumberFormat="1" applyFont="1" applyBorder="1" applyAlignment="1">
      <alignment horizontal="right" vertical="center"/>
    </xf>
    <xf numFmtId="4" fontId="16" fillId="0" borderId="20" xfId="3" applyNumberFormat="1" applyFont="1" applyBorder="1" applyAlignment="1">
      <alignment horizontal="center"/>
    </xf>
    <xf numFmtId="0" fontId="14" fillId="0" borderId="20" xfId="3" applyBorder="1" applyAlignment="1">
      <alignment wrapText="1"/>
    </xf>
    <xf numFmtId="0" fontId="14" fillId="0" borderId="27" xfId="3" applyBorder="1" applyAlignment="1">
      <alignment wrapText="1"/>
    </xf>
    <xf numFmtId="0" fontId="16" fillId="0" borderId="15" xfId="3" applyFont="1" applyBorder="1" applyAlignment="1">
      <alignment horizontal="left" vertical="center" wrapText="1"/>
    </xf>
    <xf numFmtId="0" fontId="15" fillId="0" borderId="25" xfId="3" applyFont="1" applyBorder="1" applyAlignment="1">
      <alignment horizontal="center" wrapText="1"/>
    </xf>
    <xf numFmtId="0" fontId="14" fillId="0" borderId="25" xfId="3" applyBorder="1" applyAlignment="1">
      <alignment wrapText="1"/>
    </xf>
    <xf numFmtId="0" fontId="14" fillId="0" borderId="33" xfId="3" applyBorder="1" applyAlignment="1">
      <alignment wrapText="1"/>
    </xf>
    <xf numFmtId="0" fontId="14" fillId="6" borderId="79" xfId="3" applyFill="1" applyBorder="1"/>
    <xf numFmtId="0" fontId="14" fillId="6" borderId="21" xfId="3" applyFill="1" applyBorder="1"/>
    <xf numFmtId="0" fontId="14" fillId="6" borderId="30" xfId="3" applyFill="1" applyBorder="1"/>
    <xf numFmtId="0" fontId="14" fillId="6" borderId="22" xfId="3" applyFill="1" applyBorder="1"/>
    <xf numFmtId="4" fontId="14" fillId="0" borderId="32" xfId="3" applyNumberFormat="1" applyBorder="1" applyAlignment="1">
      <alignment horizontal="right" vertical="center"/>
    </xf>
    <xf numFmtId="0" fontId="14" fillId="6" borderId="63" xfId="3" applyFill="1" applyBorder="1"/>
    <xf numFmtId="4" fontId="16" fillId="0" borderId="42" xfId="3" applyNumberFormat="1" applyFont="1" applyBorder="1"/>
    <xf numFmtId="4" fontId="16" fillId="0" borderId="42" xfId="3" applyNumberFormat="1" applyFont="1" applyBorder="1" applyAlignment="1">
      <alignment horizontal="center"/>
    </xf>
    <xf numFmtId="0" fontId="15" fillId="6" borderId="10" xfId="3" applyFont="1" applyFill="1" applyBorder="1" applyAlignment="1">
      <alignment wrapText="1"/>
    </xf>
    <xf numFmtId="0" fontId="15" fillId="6" borderId="11" xfId="3" applyFont="1" applyFill="1" applyBorder="1" applyAlignment="1">
      <alignment wrapText="1"/>
    </xf>
    <xf numFmtId="0" fontId="15" fillId="6" borderId="17" xfId="3" applyFont="1" applyFill="1" applyBorder="1" applyAlignment="1">
      <alignment wrapText="1"/>
    </xf>
    <xf numFmtId="180" fontId="17" fillId="0" borderId="11" xfId="3" applyNumberFormat="1" applyFont="1" applyBorder="1" applyAlignment="1">
      <alignment horizontal="right" vertical="center" wrapText="1"/>
    </xf>
    <xf numFmtId="182" fontId="17" fillId="0" borderId="11" xfId="3" applyNumberFormat="1" applyFont="1" applyBorder="1" applyAlignment="1">
      <alignment horizontal="right" vertical="center" wrapText="1"/>
    </xf>
    <xf numFmtId="182" fontId="17" fillId="0" borderId="15" xfId="3" applyNumberFormat="1" applyFont="1" applyBorder="1" applyAlignment="1">
      <alignment horizontal="right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textRotation="90" wrapText="1"/>
    </xf>
    <xf numFmtId="0" fontId="10" fillId="3" borderId="20" xfId="0" applyFont="1" applyFill="1" applyBorder="1" applyAlignment="1">
      <alignment horizontal="center" vertical="center" textRotation="90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2" fillId="2" borderId="6" xfId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3" fontId="10" fillId="4" borderId="12" xfId="0" applyNumberFormat="1" applyFont="1" applyFill="1" applyBorder="1" applyAlignment="1">
      <alignment horizontal="center" vertical="center" wrapText="1"/>
    </xf>
    <xf numFmtId="3" fontId="10" fillId="4" borderId="21" xfId="0" applyNumberFormat="1" applyFont="1" applyFill="1" applyBorder="1" applyAlignment="1">
      <alignment horizontal="center" vertical="center" wrapText="1"/>
    </xf>
    <xf numFmtId="3" fontId="10" fillId="4" borderId="3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6" xfId="0" quotePrefix="1" applyFont="1" applyFill="1" applyBorder="1" applyAlignment="1">
      <alignment horizontal="center" wrapText="1"/>
    </xf>
    <xf numFmtId="4" fontId="10" fillId="3" borderId="12" xfId="0" applyNumberFormat="1" applyFont="1" applyFill="1" applyBorder="1" applyAlignment="1">
      <alignment horizontal="center" vertical="center" wrapText="1"/>
    </xf>
    <xf numFmtId="4" fontId="10" fillId="3" borderId="21" xfId="0" applyNumberFormat="1" applyFont="1" applyFill="1" applyBorder="1" applyAlignment="1">
      <alignment horizontal="center" vertical="center" wrapText="1"/>
    </xf>
    <xf numFmtId="4" fontId="10" fillId="3" borderId="30" xfId="0" applyNumberFormat="1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textRotation="90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34" fillId="3" borderId="11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5" fillId="0" borderId="53" xfId="3" applyFont="1" applyBorder="1" applyAlignment="1">
      <alignment horizontal="left" vertical="center" wrapText="1"/>
    </xf>
    <xf numFmtId="0" fontId="15" fillId="0" borderId="52" xfId="3" applyFont="1" applyBorder="1" applyAlignment="1">
      <alignment horizontal="left" vertical="center" wrapText="1"/>
    </xf>
    <xf numFmtId="0" fontId="14" fillId="6" borderId="5" xfId="3" applyFill="1" applyBorder="1" applyAlignment="1">
      <alignment horizontal="center" wrapText="1"/>
    </xf>
    <xf numFmtId="0" fontId="14" fillId="6" borderId="0" xfId="3" applyFill="1" applyAlignment="1">
      <alignment horizontal="center" wrapText="1"/>
    </xf>
    <xf numFmtId="0" fontId="12" fillId="5" borderId="39" xfId="0" applyFont="1" applyFill="1" applyBorder="1" applyAlignment="1">
      <alignment horizontal="left" vertical="center" wrapText="1"/>
    </xf>
    <xf numFmtId="0" fontId="12" fillId="5" borderId="40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5" fillId="6" borderId="7" xfId="3" applyFont="1" applyFill="1" applyBorder="1" applyAlignment="1">
      <alignment horizontal="left" wrapText="1"/>
    </xf>
    <xf numFmtId="0" fontId="15" fillId="6" borderId="8" xfId="3" applyFont="1" applyFill="1" applyBorder="1" applyAlignment="1">
      <alignment horizontal="left" wrapText="1"/>
    </xf>
    <xf numFmtId="0" fontId="15" fillId="6" borderId="5" xfId="3" applyFont="1" applyFill="1" applyBorder="1" applyAlignment="1">
      <alignment horizontal="left" wrapText="1"/>
    </xf>
    <xf numFmtId="0" fontId="15" fillId="6" borderId="0" xfId="3" applyFont="1" applyFill="1" applyAlignment="1">
      <alignment horizontal="left" wrapText="1"/>
    </xf>
    <xf numFmtId="0" fontId="15" fillId="6" borderId="56" xfId="3" applyFont="1" applyFill="1" applyBorder="1" applyAlignment="1">
      <alignment horizontal="left" wrapText="1"/>
    </xf>
    <xf numFmtId="0" fontId="15" fillId="6" borderId="23" xfId="3" applyFont="1" applyFill="1" applyBorder="1" applyAlignment="1">
      <alignment horizontal="left" wrapText="1"/>
    </xf>
    <xf numFmtId="0" fontId="14" fillId="6" borderId="2" xfId="3" applyFill="1" applyBorder="1" applyAlignment="1">
      <alignment horizontal="center" wrapText="1"/>
    </xf>
    <xf numFmtId="0" fontId="14" fillId="6" borderId="3" xfId="3" applyFill="1" applyBorder="1" applyAlignment="1">
      <alignment horizontal="center" wrapText="1"/>
    </xf>
    <xf numFmtId="0" fontId="15" fillId="0" borderId="54" xfId="3" applyFont="1" applyBorder="1" applyAlignment="1">
      <alignment horizontal="left" vertical="center" wrapText="1"/>
    </xf>
    <xf numFmtId="0" fontId="15" fillId="0" borderId="55" xfId="3" applyFont="1" applyBorder="1" applyAlignment="1">
      <alignment horizontal="left" vertical="center" wrapText="1"/>
    </xf>
    <xf numFmtId="0" fontId="14" fillId="0" borderId="19" xfId="3" applyBorder="1" applyAlignment="1">
      <alignment horizontal="center" wrapText="1"/>
    </xf>
    <xf numFmtId="0" fontId="14" fillId="0" borderId="20" xfId="3" applyBorder="1" applyAlignment="1">
      <alignment horizontal="center" wrapText="1"/>
    </xf>
    <xf numFmtId="4" fontId="14" fillId="0" borderId="30" xfId="3" applyNumberFormat="1" applyBorder="1" applyAlignment="1">
      <alignment horizontal="center" vertical="center"/>
    </xf>
    <xf numFmtId="4" fontId="14" fillId="0" borderId="49" xfId="3" applyNumberFormat="1" applyBorder="1" applyAlignment="1">
      <alignment horizontal="center" vertical="center"/>
    </xf>
    <xf numFmtId="0" fontId="14" fillId="6" borderId="62" xfId="3" applyFill="1" applyBorder="1" applyAlignment="1">
      <alignment horizontal="center"/>
    </xf>
    <xf numFmtId="0" fontId="15" fillId="0" borderId="19" xfId="3" applyFont="1" applyBorder="1" applyAlignment="1">
      <alignment horizontal="left" vertical="center" wrapText="1"/>
    </xf>
    <xf numFmtId="0" fontId="15" fillId="0" borderId="20" xfId="3" applyFont="1" applyBorder="1" applyAlignment="1">
      <alignment horizontal="left" vertical="center" wrapText="1"/>
    </xf>
    <xf numFmtId="0" fontId="15" fillId="6" borderId="2" xfId="3" applyFont="1" applyFill="1" applyBorder="1" applyAlignment="1">
      <alignment horizontal="left" vertical="center" wrapText="1"/>
    </xf>
    <xf numFmtId="0" fontId="15" fillId="6" borderId="3" xfId="3" applyFont="1" applyFill="1" applyBorder="1" applyAlignment="1">
      <alignment horizontal="left" vertical="center" wrapText="1"/>
    </xf>
    <xf numFmtId="0" fontId="16" fillId="0" borderId="10" xfId="3" applyFont="1" applyBorder="1" applyAlignment="1">
      <alignment horizontal="center" vertical="center" wrapText="1"/>
    </xf>
    <xf numFmtId="0" fontId="16" fillId="0" borderId="11" xfId="3" applyFont="1" applyBorder="1" applyAlignment="1">
      <alignment horizontal="center" vertical="center" wrapText="1"/>
    </xf>
    <xf numFmtId="0" fontId="14" fillId="6" borderId="75" xfId="3" applyFill="1" applyBorder="1" applyAlignment="1">
      <alignment horizontal="center"/>
    </xf>
    <xf numFmtId="0" fontId="15" fillId="6" borderId="0" xfId="3" applyFont="1" applyFill="1" applyAlignment="1">
      <alignment horizontal="left" vertical="center" wrapText="1"/>
    </xf>
    <xf numFmtId="0" fontId="15" fillId="6" borderId="5" xfId="3" applyFont="1" applyFill="1" applyBorder="1" applyAlignment="1">
      <alignment horizontal="center" wrapText="1"/>
    </xf>
    <xf numFmtId="0" fontId="15" fillId="6" borderId="0" xfId="3" applyFont="1" applyFill="1" applyAlignment="1">
      <alignment horizontal="center" wrapText="1"/>
    </xf>
    <xf numFmtId="0" fontId="14" fillId="0" borderId="19" xfId="3" applyBorder="1"/>
    <xf numFmtId="0" fontId="14" fillId="0" borderId="20" xfId="3" applyBorder="1"/>
    <xf numFmtId="0" fontId="14" fillId="0" borderId="41" xfId="3" applyBorder="1"/>
    <xf numFmtId="0" fontId="15" fillId="0" borderId="31" xfId="3" applyFont="1" applyBorder="1" applyAlignment="1">
      <alignment horizontal="left" wrapText="1"/>
    </xf>
    <xf numFmtId="0" fontId="15" fillId="0" borderId="27" xfId="3" applyFont="1" applyBorder="1" applyAlignment="1">
      <alignment horizontal="left" wrapText="1"/>
    </xf>
    <xf numFmtId="0" fontId="14" fillId="0" borderId="31" xfId="3" applyBorder="1"/>
    <xf numFmtId="0" fontId="14" fillId="0" borderId="27" xfId="3" applyBorder="1"/>
    <xf numFmtId="0" fontId="14" fillId="0" borderId="28" xfId="3" applyBorder="1"/>
    <xf numFmtId="49" fontId="26" fillId="7" borderId="20" xfId="3" applyNumberFormat="1" applyFont="1" applyFill="1" applyBorder="1" applyAlignment="1">
      <alignment horizontal="center" vertical="center" wrapText="1"/>
    </xf>
    <xf numFmtId="49" fontId="5" fillId="0" borderId="0" xfId="3" applyNumberFormat="1" applyFont="1" applyAlignment="1">
      <alignment horizontal="center" vertical="center"/>
    </xf>
    <xf numFmtId="0" fontId="24" fillId="0" borderId="0" xfId="3" applyFont="1" applyAlignment="1">
      <alignment horizontal="left"/>
    </xf>
    <xf numFmtId="3" fontId="26" fillId="7" borderId="20" xfId="3" applyNumberFormat="1" applyFont="1" applyFill="1" applyBorder="1" applyAlignment="1">
      <alignment horizontal="center" vertical="center" wrapText="1"/>
    </xf>
    <xf numFmtId="49" fontId="27" fillId="7" borderId="13" xfId="3" applyNumberFormat="1" applyFont="1" applyFill="1" applyBorder="1" applyAlignment="1">
      <alignment horizontal="center" vertical="center" wrapText="1"/>
    </xf>
    <xf numFmtId="49" fontId="27" fillId="7" borderId="3" xfId="3" applyNumberFormat="1" applyFont="1" applyFill="1" applyBorder="1" applyAlignment="1">
      <alignment horizontal="center" vertical="center" wrapText="1"/>
    </xf>
    <xf numFmtId="49" fontId="27" fillId="7" borderId="4" xfId="3" applyNumberFormat="1" applyFont="1" applyFill="1" applyBorder="1" applyAlignment="1">
      <alignment horizontal="center" vertical="center" wrapText="1"/>
    </xf>
    <xf numFmtId="49" fontId="27" fillId="7" borderId="22" xfId="3" applyNumberFormat="1" applyFont="1" applyFill="1" applyBorder="1" applyAlignment="1">
      <alignment horizontal="center" vertical="center" wrapText="1"/>
    </xf>
    <xf numFmtId="49" fontId="27" fillId="7" borderId="23" xfId="3" applyNumberFormat="1" applyFont="1" applyFill="1" applyBorder="1" applyAlignment="1">
      <alignment horizontal="center" vertical="center" wrapText="1"/>
    </xf>
    <xf numFmtId="49" fontId="27" fillId="7" borderId="57" xfId="3" applyNumberFormat="1" applyFont="1" applyFill="1" applyBorder="1" applyAlignment="1">
      <alignment horizontal="center" vertical="center" wrapText="1"/>
    </xf>
    <xf numFmtId="49" fontId="26" fillId="7" borderId="20" xfId="3" applyNumberFormat="1" applyFont="1" applyFill="1" applyBorder="1" applyAlignment="1">
      <alignment horizontal="center" vertical="center"/>
    </xf>
    <xf numFmtId="3" fontId="17" fillId="7" borderId="20" xfId="3" applyNumberFormat="1" applyFont="1" applyFill="1" applyBorder="1" applyAlignment="1">
      <alignment horizontal="center" vertical="center" textRotation="90" wrapText="1"/>
    </xf>
    <xf numFmtId="49" fontId="27" fillId="7" borderId="52" xfId="3" applyNumberFormat="1" applyFont="1" applyFill="1" applyBorder="1" applyAlignment="1">
      <alignment horizontal="center" vertical="center"/>
    </xf>
    <xf numFmtId="49" fontId="27" fillId="7" borderId="50" xfId="3" applyNumberFormat="1" applyFont="1" applyFill="1" applyBorder="1" applyAlignment="1">
      <alignment horizontal="center" vertical="center"/>
    </xf>
    <xf numFmtId="49" fontId="15" fillId="7" borderId="42" xfId="3" applyNumberFormat="1" applyFont="1" applyFill="1" applyBorder="1" applyAlignment="1">
      <alignment horizontal="center" vertical="center" textRotation="90" wrapText="1"/>
    </xf>
    <xf numFmtId="49" fontId="15" fillId="7" borderId="35" xfId="3" applyNumberFormat="1" applyFont="1" applyFill="1" applyBorder="1" applyAlignment="1">
      <alignment horizontal="center" vertical="center" textRotation="90" wrapText="1"/>
    </xf>
    <xf numFmtId="49" fontId="27" fillId="7" borderId="40" xfId="3" applyNumberFormat="1" applyFont="1" applyFill="1" applyBorder="1" applyAlignment="1">
      <alignment horizontal="center" vertical="center" wrapText="1"/>
    </xf>
    <xf numFmtId="49" fontId="27" fillId="7" borderId="47" xfId="3" applyNumberFormat="1" applyFont="1" applyFill="1" applyBorder="1" applyAlignment="1">
      <alignment horizontal="center" vertical="center" wrapText="1"/>
    </xf>
    <xf numFmtId="49" fontId="27" fillId="7" borderId="14" xfId="3" applyNumberFormat="1" applyFont="1" applyFill="1" applyBorder="1" applyAlignment="1">
      <alignment horizontal="center" vertical="center" wrapText="1"/>
    </xf>
    <xf numFmtId="49" fontId="27" fillId="7" borderId="24" xfId="3" applyNumberFormat="1" applyFont="1" applyFill="1" applyBorder="1" applyAlignment="1">
      <alignment horizontal="center" vertical="center" wrapText="1"/>
    </xf>
    <xf numFmtId="49" fontId="27" fillId="7" borderId="39" xfId="3" applyNumberFormat="1" applyFont="1" applyFill="1" applyBorder="1" applyAlignment="1">
      <alignment horizontal="center" vertical="center" wrapText="1"/>
    </xf>
    <xf numFmtId="49" fontId="26" fillId="7" borderId="25" xfId="3" applyNumberFormat="1" applyFont="1" applyFill="1" applyBorder="1" applyAlignment="1">
      <alignment horizontal="center" vertical="center" wrapText="1"/>
    </xf>
    <xf numFmtId="49" fontId="26" fillId="7" borderId="50" xfId="3" applyNumberFormat="1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textRotation="90" wrapText="1"/>
    </xf>
    <xf numFmtId="0" fontId="18" fillId="4" borderId="20" xfId="0" applyFont="1" applyFill="1" applyBorder="1" applyAlignment="1">
      <alignment horizontal="center" vertical="center" textRotation="90" wrapText="1"/>
    </xf>
    <xf numFmtId="0" fontId="35" fillId="0" borderId="20" xfId="0" applyFont="1" applyBorder="1" applyAlignment="1">
      <alignment horizontal="left" vertical="center" wrapText="1"/>
    </xf>
  </cellXfs>
  <cellStyles count="9">
    <cellStyle name="Comma 100" xfId="8" xr:uid="{A434F27C-FC2A-483F-8DB1-2C6D209B8309}"/>
    <cellStyle name="Comma 11" xfId="7" xr:uid="{14385398-E9B5-4BC6-AE2E-E79E0A21D7E4}"/>
    <cellStyle name="Hyperlink" xfId="1" builtinId="8"/>
    <cellStyle name="Normal" xfId="0" builtinId="0"/>
    <cellStyle name="Normal 4" xfId="3" xr:uid="{FBB5305C-F8E4-45E7-80BD-EFE7C04F548A}"/>
    <cellStyle name="Обычный 2 2" xfId="4" xr:uid="{FE5BC5BE-A60F-4589-871E-1FD7EB4A75EA}"/>
    <cellStyle name="Обычный 2 5" xfId="2" xr:uid="{4E63553B-992F-4EEF-B733-D23FFD8BA0FB}"/>
    <cellStyle name="Обычный 3" xfId="6" xr:uid="{A9F1C03C-75F3-409A-943B-FF1D6D8512B7}"/>
    <cellStyle name="Обычный 5" xfId="5" xr:uid="{5E6DB95E-362F-422F-A248-2BF5D77617B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4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63" Type="http://schemas.openxmlformats.org/officeDocument/2006/relationships/externalLink" Target="externalLinks/externalLink60.xml"/><Relationship Id="rId84" Type="http://schemas.openxmlformats.org/officeDocument/2006/relationships/externalLink" Target="externalLinks/externalLink81.xml"/><Relationship Id="rId138" Type="http://schemas.openxmlformats.org/officeDocument/2006/relationships/externalLink" Target="externalLinks/externalLink135.xml"/><Relationship Id="rId159" Type="http://schemas.openxmlformats.org/officeDocument/2006/relationships/externalLink" Target="externalLinks/externalLink156.xml"/><Relationship Id="rId170" Type="http://schemas.openxmlformats.org/officeDocument/2006/relationships/externalLink" Target="externalLinks/externalLink167.xml"/><Relationship Id="rId191" Type="http://schemas.openxmlformats.org/officeDocument/2006/relationships/externalLink" Target="externalLinks/externalLink188.xml"/><Relationship Id="rId107" Type="http://schemas.openxmlformats.org/officeDocument/2006/relationships/externalLink" Target="externalLinks/externalLink104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53" Type="http://schemas.openxmlformats.org/officeDocument/2006/relationships/externalLink" Target="externalLinks/externalLink50.xml"/><Relationship Id="rId74" Type="http://schemas.openxmlformats.org/officeDocument/2006/relationships/externalLink" Target="externalLinks/externalLink71.xml"/><Relationship Id="rId128" Type="http://schemas.openxmlformats.org/officeDocument/2006/relationships/externalLink" Target="externalLinks/externalLink125.xml"/><Relationship Id="rId149" Type="http://schemas.openxmlformats.org/officeDocument/2006/relationships/externalLink" Target="externalLinks/externalLink146.xml"/><Relationship Id="rId5" Type="http://schemas.openxmlformats.org/officeDocument/2006/relationships/externalLink" Target="externalLinks/externalLink2.xml"/><Relationship Id="rId95" Type="http://schemas.openxmlformats.org/officeDocument/2006/relationships/externalLink" Target="externalLinks/externalLink92.xml"/><Relationship Id="rId160" Type="http://schemas.openxmlformats.org/officeDocument/2006/relationships/externalLink" Target="externalLinks/externalLink157.xml"/><Relationship Id="rId181" Type="http://schemas.openxmlformats.org/officeDocument/2006/relationships/externalLink" Target="externalLinks/externalLink178.xml"/><Relationship Id="rId22" Type="http://schemas.openxmlformats.org/officeDocument/2006/relationships/externalLink" Target="externalLinks/externalLink19.xml"/><Relationship Id="rId43" Type="http://schemas.openxmlformats.org/officeDocument/2006/relationships/externalLink" Target="externalLinks/externalLink40.xml"/><Relationship Id="rId64" Type="http://schemas.openxmlformats.org/officeDocument/2006/relationships/externalLink" Target="externalLinks/externalLink61.xml"/><Relationship Id="rId118" Type="http://schemas.openxmlformats.org/officeDocument/2006/relationships/externalLink" Target="externalLinks/externalLink115.xml"/><Relationship Id="rId139" Type="http://schemas.openxmlformats.org/officeDocument/2006/relationships/externalLink" Target="externalLinks/externalLink136.xml"/><Relationship Id="rId85" Type="http://schemas.openxmlformats.org/officeDocument/2006/relationships/externalLink" Target="externalLinks/externalLink82.xml"/><Relationship Id="rId150" Type="http://schemas.openxmlformats.org/officeDocument/2006/relationships/externalLink" Target="externalLinks/externalLink147.xml"/><Relationship Id="rId171" Type="http://schemas.openxmlformats.org/officeDocument/2006/relationships/externalLink" Target="externalLinks/externalLink168.xml"/><Relationship Id="rId192" Type="http://schemas.openxmlformats.org/officeDocument/2006/relationships/externalLink" Target="externalLinks/externalLink189.xml"/><Relationship Id="rId12" Type="http://schemas.openxmlformats.org/officeDocument/2006/relationships/externalLink" Target="externalLinks/externalLink9.xml"/><Relationship Id="rId33" Type="http://schemas.openxmlformats.org/officeDocument/2006/relationships/externalLink" Target="externalLinks/externalLink30.xml"/><Relationship Id="rId108" Type="http://schemas.openxmlformats.org/officeDocument/2006/relationships/externalLink" Target="externalLinks/externalLink105.xml"/><Relationship Id="rId129" Type="http://schemas.openxmlformats.org/officeDocument/2006/relationships/externalLink" Target="externalLinks/externalLink126.xml"/><Relationship Id="rId54" Type="http://schemas.openxmlformats.org/officeDocument/2006/relationships/externalLink" Target="externalLinks/externalLink51.xml"/><Relationship Id="rId75" Type="http://schemas.openxmlformats.org/officeDocument/2006/relationships/externalLink" Target="externalLinks/externalLink72.xml"/><Relationship Id="rId96" Type="http://schemas.openxmlformats.org/officeDocument/2006/relationships/externalLink" Target="externalLinks/externalLink93.xml"/><Relationship Id="rId140" Type="http://schemas.openxmlformats.org/officeDocument/2006/relationships/externalLink" Target="externalLinks/externalLink137.xml"/><Relationship Id="rId161" Type="http://schemas.openxmlformats.org/officeDocument/2006/relationships/externalLink" Target="externalLinks/externalLink158.xml"/><Relationship Id="rId182" Type="http://schemas.openxmlformats.org/officeDocument/2006/relationships/externalLink" Target="externalLinks/externalLink179.xml"/><Relationship Id="rId6" Type="http://schemas.openxmlformats.org/officeDocument/2006/relationships/externalLink" Target="externalLinks/externalLink3.xml"/><Relationship Id="rId23" Type="http://schemas.openxmlformats.org/officeDocument/2006/relationships/externalLink" Target="externalLinks/externalLink20.xml"/><Relationship Id="rId119" Type="http://schemas.openxmlformats.org/officeDocument/2006/relationships/externalLink" Target="externalLinks/externalLink116.xml"/><Relationship Id="rId44" Type="http://schemas.openxmlformats.org/officeDocument/2006/relationships/externalLink" Target="externalLinks/externalLink41.xml"/><Relationship Id="rId65" Type="http://schemas.openxmlformats.org/officeDocument/2006/relationships/externalLink" Target="externalLinks/externalLink62.xml"/><Relationship Id="rId86" Type="http://schemas.openxmlformats.org/officeDocument/2006/relationships/externalLink" Target="externalLinks/externalLink83.xml"/><Relationship Id="rId130" Type="http://schemas.openxmlformats.org/officeDocument/2006/relationships/externalLink" Target="externalLinks/externalLink127.xml"/><Relationship Id="rId151" Type="http://schemas.openxmlformats.org/officeDocument/2006/relationships/externalLink" Target="externalLinks/externalLink148.xml"/><Relationship Id="rId172" Type="http://schemas.openxmlformats.org/officeDocument/2006/relationships/externalLink" Target="externalLinks/externalLink169.xml"/><Relationship Id="rId193" Type="http://schemas.openxmlformats.org/officeDocument/2006/relationships/externalLink" Target="externalLinks/externalLink190.xml"/><Relationship Id="rId13" Type="http://schemas.openxmlformats.org/officeDocument/2006/relationships/externalLink" Target="externalLinks/externalLink10.xml"/><Relationship Id="rId109" Type="http://schemas.openxmlformats.org/officeDocument/2006/relationships/externalLink" Target="externalLinks/externalLink106.xml"/><Relationship Id="rId34" Type="http://schemas.openxmlformats.org/officeDocument/2006/relationships/externalLink" Target="externalLinks/externalLink31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97" Type="http://schemas.openxmlformats.org/officeDocument/2006/relationships/externalLink" Target="externalLinks/externalLink94.xml"/><Relationship Id="rId120" Type="http://schemas.openxmlformats.org/officeDocument/2006/relationships/externalLink" Target="externalLinks/externalLink117.xml"/><Relationship Id="rId141" Type="http://schemas.openxmlformats.org/officeDocument/2006/relationships/externalLink" Target="externalLinks/externalLink138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92" Type="http://schemas.openxmlformats.org/officeDocument/2006/relationships/externalLink" Target="externalLinks/externalLink89.xml"/><Relationship Id="rId162" Type="http://schemas.openxmlformats.org/officeDocument/2006/relationships/externalLink" Target="externalLinks/externalLink159.xml"/><Relationship Id="rId183" Type="http://schemas.openxmlformats.org/officeDocument/2006/relationships/externalLink" Target="externalLinks/externalLink18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4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87" Type="http://schemas.openxmlformats.org/officeDocument/2006/relationships/externalLink" Target="externalLinks/externalLink84.xml"/><Relationship Id="rId110" Type="http://schemas.openxmlformats.org/officeDocument/2006/relationships/externalLink" Target="externalLinks/externalLink107.xml"/><Relationship Id="rId115" Type="http://schemas.openxmlformats.org/officeDocument/2006/relationships/externalLink" Target="externalLinks/externalLink112.xml"/><Relationship Id="rId131" Type="http://schemas.openxmlformats.org/officeDocument/2006/relationships/externalLink" Target="externalLinks/externalLink128.xml"/><Relationship Id="rId136" Type="http://schemas.openxmlformats.org/officeDocument/2006/relationships/externalLink" Target="externalLinks/externalLink133.xml"/><Relationship Id="rId157" Type="http://schemas.openxmlformats.org/officeDocument/2006/relationships/externalLink" Target="externalLinks/externalLink154.xml"/><Relationship Id="rId178" Type="http://schemas.openxmlformats.org/officeDocument/2006/relationships/externalLink" Target="externalLinks/externalLink175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Relationship Id="rId152" Type="http://schemas.openxmlformats.org/officeDocument/2006/relationships/externalLink" Target="externalLinks/externalLink149.xml"/><Relationship Id="rId173" Type="http://schemas.openxmlformats.org/officeDocument/2006/relationships/externalLink" Target="externalLinks/externalLink170.xml"/><Relationship Id="rId194" Type="http://schemas.openxmlformats.org/officeDocument/2006/relationships/externalLink" Target="externalLinks/externalLink191.xml"/><Relationship Id="rId199" Type="http://schemas.openxmlformats.org/officeDocument/2006/relationships/calcChain" Target="calcChain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56" Type="http://schemas.openxmlformats.org/officeDocument/2006/relationships/externalLink" Target="externalLinks/externalLink53.xml"/><Relationship Id="rId77" Type="http://schemas.openxmlformats.org/officeDocument/2006/relationships/externalLink" Target="externalLinks/externalLink74.xml"/><Relationship Id="rId100" Type="http://schemas.openxmlformats.org/officeDocument/2006/relationships/externalLink" Target="externalLinks/externalLink97.xml"/><Relationship Id="rId105" Type="http://schemas.openxmlformats.org/officeDocument/2006/relationships/externalLink" Target="externalLinks/externalLink102.xml"/><Relationship Id="rId126" Type="http://schemas.openxmlformats.org/officeDocument/2006/relationships/externalLink" Target="externalLinks/externalLink123.xml"/><Relationship Id="rId147" Type="http://schemas.openxmlformats.org/officeDocument/2006/relationships/externalLink" Target="externalLinks/externalLink144.xml"/><Relationship Id="rId168" Type="http://schemas.openxmlformats.org/officeDocument/2006/relationships/externalLink" Target="externalLinks/externalLink165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93" Type="http://schemas.openxmlformats.org/officeDocument/2006/relationships/externalLink" Target="externalLinks/externalLink90.xml"/><Relationship Id="rId98" Type="http://schemas.openxmlformats.org/officeDocument/2006/relationships/externalLink" Target="externalLinks/externalLink95.xml"/><Relationship Id="rId121" Type="http://schemas.openxmlformats.org/officeDocument/2006/relationships/externalLink" Target="externalLinks/externalLink118.xml"/><Relationship Id="rId142" Type="http://schemas.openxmlformats.org/officeDocument/2006/relationships/externalLink" Target="externalLinks/externalLink139.xml"/><Relationship Id="rId163" Type="http://schemas.openxmlformats.org/officeDocument/2006/relationships/externalLink" Target="externalLinks/externalLink160.xml"/><Relationship Id="rId184" Type="http://schemas.openxmlformats.org/officeDocument/2006/relationships/externalLink" Target="externalLinks/externalLink181.xml"/><Relationship Id="rId189" Type="http://schemas.openxmlformats.org/officeDocument/2006/relationships/externalLink" Target="externalLinks/externalLink186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2.xml"/><Relationship Id="rId46" Type="http://schemas.openxmlformats.org/officeDocument/2006/relationships/externalLink" Target="externalLinks/externalLink43.xml"/><Relationship Id="rId67" Type="http://schemas.openxmlformats.org/officeDocument/2006/relationships/externalLink" Target="externalLinks/externalLink64.xml"/><Relationship Id="rId116" Type="http://schemas.openxmlformats.org/officeDocument/2006/relationships/externalLink" Target="externalLinks/externalLink113.xml"/><Relationship Id="rId137" Type="http://schemas.openxmlformats.org/officeDocument/2006/relationships/externalLink" Target="externalLinks/externalLink134.xml"/><Relationship Id="rId158" Type="http://schemas.openxmlformats.org/officeDocument/2006/relationships/externalLink" Target="externalLinks/externalLink155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62" Type="http://schemas.openxmlformats.org/officeDocument/2006/relationships/externalLink" Target="externalLinks/externalLink59.xml"/><Relationship Id="rId83" Type="http://schemas.openxmlformats.org/officeDocument/2006/relationships/externalLink" Target="externalLinks/externalLink80.xml"/><Relationship Id="rId88" Type="http://schemas.openxmlformats.org/officeDocument/2006/relationships/externalLink" Target="externalLinks/externalLink85.xml"/><Relationship Id="rId111" Type="http://schemas.openxmlformats.org/officeDocument/2006/relationships/externalLink" Target="externalLinks/externalLink108.xml"/><Relationship Id="rId132" Type="http://schemas.openxmlformats.org/officeDocument/2006/relationships/externalLink" Target="externalLinks/externalLink129.xml"/><Relationship Id="rId153" Type="http://schemas.openxmlformats.org/officeDocument/2006/relationships/externalLink" Target="externalLinks/externalLink150.xml"/><Relationship Id="rId174" Type="http://schemas.openxmlformats.org/officeDocument/2006/relationships/externalLink" Target="externalLinks/externalLink171.xml"/><Relationship Id="rId179" Type="http://schemas.openxmlformats.org/officeDocument/2006/relationships/externalLink" Target="externalLinks/externalLink176.xml"/><Relationship Id="rId195" Type="http://schemas.openxmlformats.org/officeDocument/2006/relationships/externalLink" Target="externalLinks/externalLink192.xml"/><Relationship Id="rId190" Type="http://schemas.openxmlformats.org/officeDocument/2006/relationships/externalLink" Target="externalLinks/externalLink187.xml"/><Relationship Id="rId15" Type="http://schemas.openxmlformats.org/officeDocument/2006/relationships/externalLink" Target="externalLinks/externalLink12.xml"/><Relationship Id="rId36" Type="http://schemas.openxmlformats.org/officeDocument/2006/relationships/externalLink" Target="externalLinks/externalLink33.xml"/><Relationship Id="rId57" Type="http://schemas.openxmlformats.org/officeDocument/2006/relationships/externalLink" Target="externalLinks/externalLink54.xml"/><Relationship Id="rId106" Type="http://schemas.openxmlformats.org/officeDocument/2006/relationships/externalLink" Target="externalLinks/externalLink103.xml"/><Relationship Id="rId127" Type="http://schemas.openxmlformats.org/officeDocument/2006/relationships/externalLink" Target="externalLinks/externalLink124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52" Type="http://schemas.openxmlformats.org/officeDocument/2006/relationships/externalLink" Target="externalLinks/externalLink49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94" Type="http://schemas.openxmlformats.org/officeDocument/2006/relationships/externalLink" Target="externalLinks/externalLink91.xml"/><Relationship Id="rId99" Type="http://schemas.openxmlformats.org/officeDocument/2006/relationships/externalLink" Target="externalLinks/externalLink96.xml"/><Relationship Id="rId101" Type="http://schemas.openxmlformats.org/officeDocument/2006/relationships/externalLink" Target="externalLinks/externalLink98.xml"/><Relationship Id="rId122" Type="http://schemas.openxmlformats.org/officeDocument/2006/relationships/externalLink" Target="externalLinks/externalLink119.xml"/><Relationship Id="rId143" Type="http://schemas.openxmlformats.org/officeDocument/2006/relationships/externalLink" Target="externalLinks/externalLink140.xml"/><Relationship Id="rId148" Type="http://schemas.openxmlformats.org/officeDocument/2006/relationships/externalLink" Target="externalLinks/externalLink145.xml"/><Relationship Id="rId164" Type="http://schemas.openxmlformats.org/officeDocument/2006/relationships/externalLink" Target="externalLinks/externalLink161.xml"/><Relationship Id="rId169" Type="http://schemas.openxmlformats.org/officeDocument/2006/relationships/externalLink" Target="externalLinks/externalLink166.xml"/><Relationship Id="rId185" Type="http://schemas.openxmlformats.org/officeDocument/2006/relationships/externalLink" Target="externalLinks/externalLink182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80" Type="http://schemas.openxmlformats.org/officeDocument/2006/relationships/externalLink" Target="externalLinks/externalLink177.xml"/><Relationship Id="rId26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44.xml"/><Relationship Id="rId68" Type="http://schemas.openxmlformats.org/officeDocument/2006/relationships/externalLink" Target="externalLinks/externalLink65.xml"/><Relationship Id="rId89" Type="http://schemas.openxmlformats.org/officeDocument/2006/relationships/externalLink" Target="externalLinks/externalLink86.xml"/><Relationship Id="rId112" Type="http://schemas.openxmlformats.org/officeDocument/2006/relationships/externalLink" Target="externalLinks/externalLink109.xml"/><Relationship Id="rId133" Type="http://schemas.openxmlformats.org/officeDocument/2006/relationships/externalLink" Target="externalLinks/externalLink130.xml"/><Relationship Id="rId154" Type="http://schemas.openxmlformats.org/officeDocument/2006/relationships/externalLink" Target="externalLinks/externalLink151.xml"/><Relationship Id="rId175" Type="http://schemas.openxmlformats.org/officeDocument/2006/relationships/externalLink" Target="externalLinks/externalLink172.xml"/><Relationship Id="rId196" Type="http://schemas.openxmlformats.org/officeDocument/2006/relationships/theme" Target="theme/theme1.xml"/><Relationship Id="rId16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34.xml"/><Relationship Id="rId58" Type="http://schemas.openxmlformats.org/officeDocument/2006/relationships/externalLink" Target="externalLinks/externalLink55.xml"/><Relationship Id="rId79" Type="http://schemas.openxmlformats.org/officeDocument/2006/relationships/externalLink" Target="externalLinks/externalLink76.xml"/><Relationship Id="rId102" Type="http://schemas.openxmlformats.org/officeDocument/2006/relationships/externalLink" Target="externalLinks/externalLink99.xml"/><Relationship Id="rId123" Type="http://schemas.openxmlformats.org/officeDocument/2006/relationships/externalLink" Target="externalLinks/externalLink120.xml"/><Relationship Id="rId144" Type="http://schemas.openxmlformats.org/officeDocument/2006/relationships/externalLink" Target="externalLinks/externalLink141.xml"/><Relationship Id="rId90" Type="http://schemas.openxmlformats.org/officeDocument/2006/relationships/externalLink" Target="externalLinks/externalLink87.xml"/><Relationship Id="rId165" Type="http://schemas.openxmlformats.org/officeDocument/2006/relationships/externalLink" Target="externalLinks/externalLink162.xml"/><Relationship Id="rId186" Type="http://schemas.openxmlformats.org/officeDocument/2006/relationships/externalLink" Target="externalLinks/externalLink183.xml"/><Relationship Id="rId27" Type="http://schemas.openxmlformats.org/officeDocument/2006/relationships/externalLink" Target="externalLinks/externalLink24.xml"/><Relationship Id="rId48" Type="http://schemas.openxmlformats.org/officeDocument/2006/relationships/externalLink" Target="externalLinks/externalLink45.xml"/><Relationship Id="rId69" Type="http://schemas.openxmlformats.org/officeDocument/2006/relationships/externalLink" Target="externalLinks/externalLink66.xml"/><Relationship Id="rId113" Type="http://schemas.openxmlformats.org/officeDocument/2006/relationships/externalLink" Target="externalLinks/externalLink110.xml"/><Relationship Id="rId134" Type="http://schemas.openxmlformats.org/officeDocument/2006/relationships/externalLink" Target="externalLinks/externalLink131.xml"/><Relationship Id="rId80" Type="http://schemas.openxmlformats.org/officeDocument/2006/relationships/externalLink" Target="externalLinks/externalLink77.xml"/><Relationship Id="rId155" Type="http://schemas.openxmlformats.org/officeDocument/2006/relationships/externalLink" Target="externalLinks/externalLink152.xml"/><Relationship Id="rId176" Type="http://schemas.openxmlformats.org/officeDocument/2006/relationships/externalLink" Target="externalLinks/externalLink173.xml"/><Relationship Id="rId197" Type="http://schemas.openxmlformats.org/officeDocument/2006/relationships/styles" Target="styles.xml"/><Relationship Id="rId17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35.xml"/><Relationship Id="rId59" Type="http://schemas.openxmlformats.org/officeDocument/2006/relationships/externalLink" Target="externalLinks/externalLink56.xml"/><Relationship Id="rId103" Type="http://schemas.openxmlformats.org/officeDocument/2006/relationships/externalLink" Target="externalLinks/externalLink100.xml"/><Relationship Id="rId124" Type="http://schemas.openxmlformats.org/officeDocument/2006/relationships/externalLink" Target="externalLinks/externalLink121.xml"/><Relationship Id="rId70" Type="http://schemas.openxmlformats.org/officeDocument/2006/relationships/externalLink" Target="externalLinks/externalLink67.xml"/><Relationship Id="rId91" Type="http://schemas.openxmlformats.org/officeDocument/2006/relationships/externalLink" Target="externalLinks/externalLink88.xml"/><Relationship Id="rId145" Type="http://schemas.openxmlformats.org/officeDocument/2006/relationships/externalLink" Target="externalLinks/externalLink142.xml"/><Relationship Id="rId166" Type="http://schemas.openxmlformats.org/officeDocument/2006/relationships/externalLink" Target="externalLinks/externalLink163.xml"/><Relationship Id="rId187" Type="http://schemas.openxmlformats.org/officeDocument/2006/relationships/externalLink" Target="externalLinks/externalLink184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46.xml"/><Relationship Id="rId114" Type="http://schemas.openxmlformats.org/officeDocument/2006/relationships/externalLink" Target="externalLinks/externalLink111.xml"/><Relationship Id="rId60" Type="http://schemas.openxmlformats.org/officeDocument/2006/relationships/externalLink" Target="externalLinks/externalLink57.xml"/><Relationship Id="rId81" Type="http://schemas.openxmlformats.org/officeDocument/2006/relationships/externalLink" Target="externalLinks/externalLink78.xml"/><Relationship Id="rId135" Type="http://schemas.openxmlformats.org/officeDocument/2006/relationships/externalLink" Target="externalLinks/externalLink132.xml"/><Relationship Id="rId156" Type="http://schemas.openxmlformats.org/officeDocument/2006/relationships/externalLink" Target="externalLinks/externalLink153.xml"/><Relationship Id="rId177" Type="http://schemas.openxmlformats.org/officeDocument/2006/relationships/externalLink" Target="externalLinks/externalLink174.xml"/><Relationship Id="rId198" Type="http://schemas.openxmlformats.org/officeDocument/2006/relationships/sharedStrings" Target="sharedStrings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50" Type="http://schemas.openxmlformats.org/officeDocument/2006/relationships/externalLink" Target="externalLinks/externalLink47.xml"/><Relationship Id="rId104" Type="http://schemas.openxmlformats.org/officeDocument/2006/relationships/externalLink" Target="externalLinks/externalLink101.xml"/><Relationship Id="rId125" Type="http://schemas.openxmlformats.org/officeDocument/2006/relationships/externalLink" Target="externalLinks/externalLink122.xml"/><Relationship Id="rId146" Type="http://schemas.openxmlformats.org/officeDocument/2006/relationships/externalLink" Target="externalLinks/externalLink143.xml"/><Relationship Id="rId167" Type="http://schemas.openxmlformats.org/officeDocument/2006/relationships/externalLink" Target="externalLinks/externalLink164.xml"/><Relationship Id="rId188" Type="http://schemas.openxmlformats.org/officeDocument/2006/relationships/externalLink" Target="externalLinks/externalLink18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koloz.chargeishvil/Desktop/&#4307;&#4304;&#4310;&#4326;&#4309;&#4308;&#4309;&#4304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DOCUME~1\EMATSE~1\LOCALS~1\Temp\Rar$DI00.516\Chart%20of%20Accounts_060628_working_v017_my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Giorgi\Raoes%20reports\ReBudgeting\08_03_Telasi_Budget_2003_2004_August_actual_Reworked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ifrs\WINDOWS\TEMP\Tax%20Rollforward%20%20testing5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ifrs\&#1054;&#1073;&#1097;&#1072;&#1103;%20&#1087;&#1072;&#1087;&#1082;&#1072;\Deloitte%20-%20&#1088;&#1072;&#1089;&#1096;&#1080;&#1092;&#1088;&#1086;&#1074;&#1082;&#1080;%20&#1089;&#1090;&#1072;&#1090;&#1077;&#1081;%20&#1073;&#1072;&#1083;&#1072;&#1085;&#1089;&#1072;\&#1053;&#1072;%2031.12.2005&#1075;\&#1051;&#1077;&#1085;&#1080;&#1085;&#1089;&#1082;\&#1047;&#1072;&#1087;&#1072;&#1089;&#1099;\&#1056;&#1072;&#1073;&#1086;&#1095;&#1080;&#1077;%20&#1090;&#1072;&#1073;&#1083;&#1080;&#1094;&#1099;%20&#1076;&#1083;&#1103;%20&#1086;&#1090;&#1095;&#1077;&#1090;&#1085;&#1086;&#1089;&#1090;&#1080;%20&#1087;&#1086;%20&#1052;&#1057;&#1060;&#1054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ifrs\DOCUME~1\alosev\LOCALS~1\Temp\Rar$DI27.191\&#1053;&#1077;&#1080;&#1089;&#1087;&#1086;&#1083;&#1100;&#1079;%20&#1086;&#1090;&#1087;&#1091;&#1089;&#1082;&#1072;_30.06.05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WINDOWS\TEMP\Tax%20Rollforward%20%20testing5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Documents%20and%20Settings\movchan_oa\My%20Documents\&#1048;&#1085;&#1090;&#1077;&#1088;%20&#1056;&#1040;&#1054;%20&#1045;&#1069;&#1057;\&#1048;&#1056;&#1040;&#1054;%20&#1045;&#1069;&#1057;\&#1055;&#1088;&#1086;&#1073;&#1085;&#1072;&#1103;%20&#1084;&#1086;&#1076;&#1077;&#1083;&#1100;%20&#1076;&#1083;&#1103;%20&#1044;&#1047;&#1054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M44-FS\FileStore\Project\IFRG\&#1058;&#1088;&#1072;&#1085;&#1089;&#1085;&#1077;&#1092;&#1090;&#1077;&#1087;&#1088;&#1086;&#1076;&#1091;&#1082;&#1090;-%20&#1087;&#1083;&#1072;&#1085;&#1080;&#1088;&#1086;&#1074;&#1072;&#1085;&#1080;&#1077;\&#1058;&#1053;&#1055;%202002\&#1041;&#1072;&#1079;&#1072;%20TNP%20CaseWare%202002\&#1041;&#1077;&#1083;&#1086;&#1088;&#1091;&#1089;&#1089;&#1082;&#1080;&#1081;%20&#1062;&#1069;&#1057;\&#1041;&#1077;&#1083;&#1086;&#1088;&#1091;&#1089;&#1089;&#1082;&#1080;&#1081;%20&#1062;&#1069;&#1057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n1\Budjet%202012\Budjet%202012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Documents%20and%20Settings\shirapova_sp\Local%20Settings\Temporary%20Internet%20Files\OLK56\MO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lmk2\Fin_upr\&#1073;&#1072;&#1079;&#1072;%20&#1076;&#1086;&#1082;&#1091;&#1084;&#1077;&#1085;&#1090;&#1086;&#1074;\&#1054;&#1090;&#1095;&#1077;&#1090;&#1085;&#1086;&#1089;&#1090;&#1100;%20&#1087;&#1088;&#1077;&#1076;&#1087;&#1088;&#1080;&#1103;&#1090;&#1080;&#1081;\&#1086;&#1073;&#1097;&#1080;&#1077;\2003\2003%20GAAP%20actual\03%20GAAP%20actual_fin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0919&#1076;&#1083;&#1103;%20&#1089;&#1090;&#1077;&#1073;.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work\Dmitry\Chart%20of%20Accounts_060630_working_v017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_plan1\c\My%20Document\&#1061;&#1054;&#1051;&#1054;&#1044;&#1053;&#1067;&#1045;%20&#1053;&#1040;&#1055;&#1048;&#1058;&#1050;&#1048;\Mr.Wimm's\&#1057;&#1086;&#1082;&#1086;&#1089;&#1086;&#1076;&#1077;&#1088;&#1078;&#1072;&#1097;&#1072;&#1103;%20&#1084;&#1080;&#1085;&#1074;&#1086;&#1076;&#1072;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!!%20&#1052;&#1080;&#1090;&#1080;&#1085;&#1075;&#1080;\!!!%202008%20-%20&#1052;&#1080;&#1090;&#1080;&#1085;&#1075;&#1080;\1%20-%20&#1071;&#1053;&#1042;&#1040;&#1056;&#1068;\RUS\PRM-&#1087;&#1072;&#1082;&#1077;&#1090;\&#1048;&#1089;&#1093;&#1086;&#1076;&#1085;&#1080;&#1082;&#1080;%20&#1057;&#1072;&#1096;&#1080;\&#1055;&#1083;&#1072;&#1085;%20&#1089;&#1073;&#1099;&#1090;&#1072;%20&#1053;&#1082;&#1052;&#1050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port\&#1055;&#1083;&#1072;&#1085;%20&#1089;&#1073;&#1099;&#1090;&#1072;%20&#1053;&#1082;&#1052;&#1050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reuters\&#1056;&#1072;&#1073;&#1086;&#1095;&#1080;&#1081;%20&#1089;&#1090;&#1086;&#1083;\Documents%20and%20Settings\matvean\Local%20Settings\Temporary%20Internet%20Files\OLK4D9\RUR_Calc_new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omar/LOCALS~1/Temp/Rar$DI00.156/Telasi_FS_2010_FINAL.xlsx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opbox\GIG\Tariff%20Model\Mimdinare%20GNERC\Semeki%20Audit%202013%20and%20Tarif\Semeki%20Tariff%202015\Semeki.xlsx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NIKORA\FINANCES\Ia%20Pirtskhalaishvili\Nikora\Cash%20Flows\CFL_Nikora\CF_resources\CF_March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NIKORA\share\Copy%20(2)%20of%20CF_August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odgainaya\C\&#1052;&#1086;&#1080;%20&#1076;&#1086;&#1082;&#1091;&#1084;&#1077;&#1085;&#1090;&#1099;\&#1092;&#1092;&#1088;\&#1058;&#1054;&#1063;&#1053;&#1067;&#1049;%20&#1060;&#1060;&#1056;\&#1074;&#1073;&#1076;\&#1056;&#1072;&#1079;&#1076;&#1077;&#1083;&#1100;&#1085;&#1099;&#1081;%20&#1060;&#1060;&#1056;\&#1056;&#1072;&#1079;&#1076;&#1077;&#1083;&#1100;&#1085;&#1099;&#1081;%20&#1092;&#1080;&#1085;&#1087;&#1083;&#1072;&#1085;%20&#1085;&#1072;%201&#1077;%20&#1087;&#1086;&#1083;&#1091;&#1075;&#1086;&#1076;&#1080;&#1077;%202001\&#1084;&#1086;&#1083;&#1086;&#1082;&#108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Vmylyuki2\G_2001\Sebest_2001\VYR46_120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odgainaya\C\&#1052;&#1086;&#1080;%20&#1076;&#1086;&#1082;&#1091;&#1084;&#1077;&#1085;&#1090;&#1099;\&#1092;&#1092;&#1088;\&#1058;&#1054;&#1063;&#1053;&#1067;&#1049;%20&#1060;&#1060;&#1056;\&#1074;&#1073;&#1076;\&#1056;&#1072;&#1079;&#1076;&#1077;&#1083;&#1100;&#1085;&#1099;&#1081;%20&#1060;&#1060;&#1056;\&#1056;&#1072;&#1079;&#1076;&#1077;&#1083;&#1100;&#1085;&#1099;&#1081;%20&#1092;&#1080;&#1085;&#1087;&#1083;&#1072;&#1085;%20&#1085;&#1072;%201&#1077;%20&#1087;&#1086;&#1083;&#1091;&#1075;&#1086;&#1076;&#1080;&#1077;%202001\&#1084;&#1086;&#1083;&#1086;&#1082;&#1086;%20&#1087;&#1077;&#1088;&#1074;&#1086;&#1085;&#1072;&#1095;&#1072;&#1083;&#1100;&#1085;&#1086;&#1077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temp\D.Notes.Data\unzipped\&#1041;&#1102;&#1076;&#1078;&#1077;&#1090;%20&#1057;&#1059;&#1040;&#1051;-&#1055;&#1052;%20%2020,02,01\&#1041;&#1102;&#1076;&#1078;&#1077;&#1090;%202001-&#1053;&#1054;&#1042;&#1067;&#1049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lson\&#1073;&#1102;&#1076;&#1078;&#1077;&#1090;&#1099;\&#1052;&#1086;&#1080;%20&#1076;&#1086;&#1082;&#1091;&#1084;&#1077;&#1085;&#1090;&#1099;\Work_04\&#1055;&#1083;_&#1091;&#1095;&#1072;&#1089;&#1090;\021101\&#1055;&#1083;_&#1091;&#1095;_01_021101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WINWORD\JENY\BUXGALT\GOD_OTCH\BALAN_N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M44-FS\FileStore\WINWORD\JENY\BUXGALT\GOD_OTCH\BALAN_N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temp\D.Notes.Data\&#1052;&#1086;&#1080;%20&#1076;&#1086;&#1082;&#1091;&#1084;&#1077;&#1085;&#1090;&#1099;\--------\MTV\PLAN97N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zerskaya\2006&#1075;\DOCUME~1\LOPATI~1.SUE\LOCALS~1\Temp\Rar$DI01.469\&#1052;&#1086;&#1080;%20&#1076;&#1086;&#1082;&#1091;&#1084;&#1077;&#1085;&#1090;&#1099;\&#1043;&#1054;&#1056;&#1053;\&#1043;&#1058;&#1055;-2004\&#1043;&#1090;&#1087;%20&#1086;&#1090;&#1095;&#1077;&#1090;&#1099;%202004\&#1040;&#1085;&#1076;&#1088;&#1077;&#1081;\&#1055;&#1083;&#1072;&#1090;&#1077;&#1078;&#1080;\&#1056;&#1072;&#1073;&#1086;&#1090;&#1072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er.v.maslov/Desktop/&#1052;&#1040;&#1042;/Ernst%20and%20Young/&#1056;&#1086;&#1089;&#1101;&#1083;&#1077;&#1082;&#1090;&#1088;&#1086;&#1085;&#1080;&#1082;&#1072;/wp/&#1054;&#1090;&#1095;&#1077;&#1090;&#1085;&#1099;&#1077;%20&#1084;&#1072;&#1090;&#1077;&#1088;&#1080;&#1072;&#1083;&#1099;/&#1052;&#1077;&#1090;&#1086;&#1076;&#1086;&#1083;&#1086;&#1075;&#1080;&#1103;_&#1090;&#1088;&#1072;&#1085;&#1089;&#1092;&#1086;&#1088;&#1084;&#1072;&#1094;&#1080;&#1103;/for%20help/&#1047;&#1040;&#1055;&#1040;&#1057;&#1067;/&#1056;&#1072;&#1089;&#1095;&#1077;&#1090;&#1099;_5321095589_&#1054;&#1040;&#1054;%20&#1057;&#1050;&#1058;&#1041;%20&#1087;&#1086;%20&#1088;&#1077;&#1083;&#1077;&#1081;&#1085;&#1086;&#1081;%20&#1090;&#1077;&#1093;&#1085;&#1080;&#1082;&#1077;_2015.xlsx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_940\&#1045;&#1078;&#1077;&#1076;&#1085;&#1077;&#1074;&#1085;&#1099;&#1077;%20&#1088;&#1072;&#1087;&#1086;&#1088;&#1090;&#1099;\Documents%20and%20Settings\larinp\&#1052;&#1086;&#1080;%20&#1076;&#1086;&#1082;&#1091;&#1084;&#1077;&#1085;&#1090;&#1099;\&#1045;&#1078;&#1077;&#1076;&#1085;&#1077;&#1074;&#1085;&#1099;&#1077;%20&#1088;&#1072;&#1087;&#1086;&#1088;&#1090;&#1099;\&#1087;&#1088;&#1086;&#1075;&#1088;&#1072;&#1084;&#1084;&#1072;%20&#1048;&#1083;&#1100;&#1076;&#1072;&#1088;&#1072;\&#1057;&#1087;&#1088;&#1072;&#1074;&#1086;&#1095;&#1085;&#1080;&#1082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55;%202021/&#1056;&#1072;&#1089;&#1096;&#1080;&#1092;&#1088;&#1086;&#1074;&#1082;&#1080;/&#1041;&#1055;%202021%20&#1058;&#1101;&#1083;&#1084;&#1080;&#1082;&#1086;%20IT%20%20(&#1041;&#1086;&#1093;&#1072;&#1085;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partak/AppData/Roaming/Microsoft/Excel/New%20Pacet/&#1060;&#1072;&#1082;&#1090;&#1086;&#1088;&#1085;&#1099;&#1081;%20&#1040;&#1085;&#1072;&#1083;&#1080;&#1079;%20&#1082;%20&#1041;&#1055;%202015%20&#1075;..xlsx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Documents%20and%20Settings\Vladislav\&#1052;&#1086;&#1080;%20&#1076;&#1086;&#1082;&#1091;&#1084;&#1077;&#1085;&#1090;&#1099;\Special%20Projects\Report%20Templates\Management%20Accounts%20Form%20051109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lmk2\Fin_upr\TEMP\Budget2003\&#1060;&#1080;&#1085;&#1087;&#1083;&#1072;&#1085;\&#1057;&#1054;&#1050;\&#1043;&#1086;&#1076;&#1086;&#1074;&#1086;&#1081;%20&#1087;&#1083;&#1072;&#1085;%20(&#1089;&#1086;&#1082;&#1080;)%20&#1041;&#1080;&#1096;&#1082;&#1077;&#1082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partak/AppData/Roaming/Microsoft/Excel/9M2005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2\Data\&#1052;&#1086;&#1080;%20&#1076;&#1086;&#1082;&#1091;&#1084;&#1077;&#1085;&#1090;&#1099;\&#1040;&#1085;&#1076;&#1088;&#1077;&#1081;\&#1055;&#1083;&#1072;&#1090;&#1077;&#1078;&#1080;\&#1056;&#1072;&#1073;&#1086;&#1090;&#1072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x.evraz.com/Users/makarov_dn/AppData/Local/Microsoft/Windows/Temporary%20Internet%20Files/OLKB1D2/Tereza/EVRAZ%20-%20Reporting%20package/2006/Aktiva%20a%20pasiva/Aktiva%20a%20pasiva%202006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Docs\&#1055;&#1088;&#1086;&#1095;&#1077;&#1077;\Raznoe\&#1092;&#1086;&#1088;&#1084;&#1080;&#1088;&#1086;&#1074;&#1072;&#1085;&#1080;&#1077;%20&#1041;&#1044;&#1056;\&#1041;&#1102;&#1076;&#1078;&#1077;&#1090;%202004\4%20&#1082;&#1074;&#1072;&#1088;&#1090;&#1072;&#1083;\&#1092;&#1072;&#1082;&#1090;\&#1069;&#1082;&#1089;&#1087;&#1086;&#1088;&#1090;\&#1042;&#1099;&#1075;&#1088;&#1091;&#1079;&#1082;&#1072;%201&#1057;%20&#1101;&#1082;&#1089;&#1087;&#1086;&#1088;&#1090;%20(S+Q)%20&#1089;&#1074;&#1086;&#1076;%20+%20&#1086;&#1089;&#1090;&#1072;&#1090;&#1082;&#1080;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temp\D.Notes.Data\&#1052;&#1086;&#1080;%20&#1076;&#1086;&#1082;&#1091;&#1084;&#1077;&#1085;&#1090;&#1099;\&#1054;&#1090;&#1095;&#1077;&#1090;&#1099;\&#1070;&#1059;&#1041;&#1056;\2001\3%20&#1082;&#1074;&#1072;&#1088;&#1090;&#1072;&#1083;%202001\&#1050;&#1041;9&#1084;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lmk2\Fin_upr\Vmylyuki2\G_2002\Finpl_02\Prikaz+forms\P&amp;L_Europe_2002_f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2\Disk_E\2002\&#1060;&#1048;&#1053;&#1055;&#1051;&#1040;&#1053;%202002\&#1050;&#1086;&#1087;&#1080;&#1103;%20&#1042;&#1072;&#1088;&#1080;&#1072;&#1085;&#1090;%203\&#1058;&#1086;&#1088;&#1075;&#1086;&#1074;&#1072;&#1103;%20&#1076;&#1077;&#1103;&#1090;&#1077;&#1083;&#1100;&#1085;&#1086;&#1089;&#1090;&#1100;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2000\&#1086;&#1087;&#1080;&#1088;\WINDOWS\Temporary%20Internet%20Files\Content.IE5\W1Q583I1\&#1062;&#1041;%20-&#1092;&#1086;&#1088;&#1084;&#109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lmk2\Fin_upr\TEMP\&#1058;&#1045;&#1050;&#1059;&#1065;&#1048;&#1049;%20&#1055;&#1051;&#1040;&#1053;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lson\&#1073;&#1102;&#1076;&#1078;&#1077;&#1090;&#1099;\Documents%20and%20Settings\nigmatylin\&#1052;&#1086;&#1080;%20&#1076;&#1086;&#1082;&#1091;&#1084;&#1077;&#1085;&#1090;&#1099;\&#1056;&#1059;&#1057;\&#1041;&#1102;&#1076;&#1078;&#1077;&#1090;&#1099;\&#1041;&#1102;&#1076;&#1078;&#1077;&#1090;%202004\&#1041;&#1044;&#1056;%20&#1085;&#1072;%202004%20&#1075;&#1086;&#1076;-2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lson\&#1073;&#1102;&#1076;&#1078;&#1077;&#1090;&#1099;\&#1041;&#1102;&#1076;&#1078;&#1077;&#1090;%202006\&#1043;&#1086;&#1076;&#1086;&#1074;&#1086;&#1081;%20&#1073;&#1102;&#1076;&#1078;&#1077;&#1090;%202006\&#1069;&#1082;&#1086;&#1085;&#1086;&#1084;&#1080;&#1095;&#1077;&#1089;&#1082;&#1080;&#1077;%20&#1073;&#1102;&#1076;&#1078;&#1077;&#1090;&#1099;%202006\&#1069;&#1082;&#1086;&#1085;&#1086;&#1084;&#1080;&#1095;&#1077;&#1089;&#1082;&#1080;&#1077;%20&#1073;&#1102;&#1076;&#1078;&#1077;&#1090;&#1099;%20&#1074;%20&#1092;&#1086;&#1088;&#1084;&#1077;%20&#1041;&#1044;&#1056;\&#1057;&#1074;&#1086;&#1076;%20&#1101;&#1082;&#1086;&#1085;&#1086;&#1084;&#1080;&#1095;&#1077;&#1089;&#1082;&#1080;&#1093;%20&#1073;&#1102;&#1076;&#1078;&#1077;&#1090;&#1086;&#1074;%20&#1074;%20&#1092;&#1086;&#1088;&#1084;&#1077;%20&#1041;&#1044;&#1056;%202-4%20&#1082;&#1074;.%202006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2\Data\Documents%20and%20Settings\nigmatylin\&#1052;&#1086;&#1080;%20&#1076;&#1086;&#1082;&#1091;&#1084;&#1077;&#1085;&#1090;&#1099;\&#1041;&#1102;&#1076;&#1078;&#1077;&#1090;&#1099;\&#1054;&#1082;&#1090;&#1103;&#1073;&#1088;&#1100;\&#1041;&#1102;&#1076;&#1078;&#1077;&#1090;%20&#1086;&#1082;&#1090;&#1103;&#1073;&#1088;&#1100;%20&#1056;&#1059;&#1057;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Documents%20and%20Settings\ponomarenkoii.SUEKMSK\Local%20Settings\Temporary%20Internet%20Files\OLK1E\Docs\&#1056;&#1072;&#1073;&#1086;&#1090;&#1072;\01.%20&#1055;&#1069;&#1044;\&#1041;&#1044;&#1056;\&#1041;&#1044;&#1056;%204%20&#1082;&#1074;\&#1041;&#1044;&#1056;%20&#1057;&#1059;&#1069;&#1050;%204%20&#1082;&#1074;%202004%20(&#1087;&#1091;&#1089;&#1090;&#1072;&#1103;%20&#1092;&#1086;&#1088;&#1084;&#1072;)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lson\&#1073;&#1102;&#1076;&#1078;&#1077;&#1090;&#1099;\&#1041;&#1102;&#1076;&#1078;&#1077;&#1090;%202005\3%20&#1082;&#1074;&#1072;&#1088;&#1090;&#1072;&#1083;\&#1055;&#1083;&#1072;&#1085;\&#1041;&#1044;&#1056;%20&#1085;&#1072;%203%20&#1082;&#1074;&#1072;&#1088;&#1090;&#1072;&#1083;%202005%20&#1075;&#1086;&#1076;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lson\&#1073;&#1102;&#1076;&#1078;&#1077;&#1090;&#1099;\Documents%20and%20Settings\nigmatylin\&#1052;&#1086;&#1080;%20&#1076;&#1086;&#1082;&#1091;&#1084;&#1077;&#1085;&#1090;&#1099;\&#1056;&#1059;&#1057;\&#1041;&#1102;&#1076;&#1078;&#1077;&#1090;&#1099;\&#1041;&#1102;&#1076;&#1078;&#1077;&#1090;%202003\4%20&#1082;&#1074;&#1072;&#1088;&#1090;&#1072;&#1083;\&#1060;&#1072;&#1082;&#1090;\&#1041;&#1102;&#1076;&#1078;&#1077;&#1090;&#1099;%20&#1044;&#1050;%202003\&#1092;&#1086;&#1088;&#1084;&#1072;%20&#1076;&#1083;&#1103;%20&#1044;&#1050;%20&#1048;&#1088;&#1082;&#1091;&#1090;&#1089;&#1082;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lson\&#1073;&#1102;&#1076;&#1078;&#1077;&#1090;&#1099;\&#1041;&#1102;&#1076;&#1078;&#1077;&#1090;%202005\4%20&#1082;&#1074;&#1072;&#1088;&#1090;&#1072;&#1083;\&#1087;&#1083;&#1072;&#1085;\&#1041;&#1044;&#1056;%20&#1085;&#1072;%204%20&#1082;&#1074;&#1072;&#1088;&#1090;&#1072;&#1083;%202005%20&#1075;&#1086;&#1076;_n_14%20&#1086;&#1082;&#1090;&#1103;&#1073;&#1088;&#1103;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_88872\&#1052;&#1086;&#1103;%20&#1084;&#1091;&#1079;&#1099;&#1082;&#1072;\Archive\Other%20stuff\000\Muzika\&#1057;&#1048;&#1053;&#1040;&#1043;&#1054;&#1043;&#1040;\&#1056;&#1059;&#1057;\&#1041;&#1102;&#1076;&#1078;&#1077;&#1090;&#1099;\&#1054;&#1082;&#1090;&#1103;&#1073;&#1088;&#1100;\&#1060;&#1072;&#1082;&#1090;\&#1041;&#1044;&#1056;%20&#1076;&#1086;%20&#1082;&#1086;&#1085;&#1094;&#1072;%20&#1075;&#1086;&#1076;&#1072;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lson\&#1073;&#1102;&#1076;&#1078;&#1077;&#1090;&#1099;\&#1041;&#1102;&#1076;&#1078;&#1077;&#1090;%202005\&#1050;&#1086;&#1085;&#1090;&#1088;&#1086;&#1083;&#1083;&#1080;&#1085;&#1075;%20&#1088;&#1077;&#1087;&#1086;&#1088;&#1090;\09&#1084;05\&#1041;&#1044;&#1056;%20&#1085;&#1072;%203%20&#1082;&#1074;&#1072;&#1088;&#1090;&#1072;&#1083;%202005%20&#1075;&#1086;&#1076;%20(&#1086;&#1078;&#1080;&#1076;&#1072;&#1077;&#1084;&#1099;&#1081;%20&#1080;&#1102;&#1083;&#1100;-&#1072;&#1074;&#1075;&#1091;&#1089;&#1090;%20new-&#1089;&#1077;&#1085;&#1090;&#1103;&#1073;&#1088;&#1100;)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ephant\Users\Solodovnik\&#1055;&#1083;&#1072;&#1085;%20&#1085;&#1072;%202003\&#1047;&#1055;\&#1060;&#1054;&#1058;%20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Amiran\Budget_2004\Drafts\David%20Pesvianidze\BUDGET-2004,Packed,New\BUDGET-2004,%20CURRENT+%20CAPITAL%20EXPENCES\Avchala,%20Budget-04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lson\&#1073;&#1102;&#1076;&#1078;&#1077;&#1090;&#1099;\&#1041;&#1102;&#1076;&#1078;&#1077;&#1090;%202005\2%20&#1082;&#1074;&#1072;&#1088;&#1090;&#1072;&#1083;\&#1092;&#1072;&#1082;&#1090;\_&#1085;&#1086;&#1074;&#1099;&#1081;%20&#1092;&#1072;&#1082;&#1090;%206%20&#1084;&#1077;&#1089;\&#1041;&#1044;&#1056;%20&#1085;&#1072;%201%20&#1087;&#1086;&#1083;&#1091;&#1075;&#1086;&#1076;&#1080;&#1077;%202005%20&#1075;&#1086;&#1076;%20&#1092;&#1072;&#1082;&#1090;%20(&#1082;&#1086;&#1085;&#1092;.)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lson\&#1073;&#1102;&#1076;&#1078;&#1077;&#1090;&#1099;\&#1041;&#1102;&#1076;&#1078;&#1077;&#1090;%202004\4%20&#1082;&#1074;&#1072;&#1088;&#1090;&#1072;&#1083;\&#1041;&#1044;&#1056;%20&#1057;&#1059;&#1069;&#1050;%204%20&#1082;&#1074;%202004%20(version%202)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lson\&#1073;&#1102;&#1076;&#1078;&#1077;&#1090;&#1099;\&#1041;&#1102;&#1076;&#1078;&#1077;&#1090;%202005\&#1050;&#1086;&#1085;&#1090;&#1088;&#1086;&#1083;&#1083;&#1080;&#1085;&#1075;%20&#1088;&#1077;&#1087;&#1086;&#1088;&#1090;\07&#1084;05\&#1041;&#1044;&#1056;%20&#1085;&#1072;%203%20&#1082;&#1074;&#1072;&#1088;&#1090;&#1072;&#1083;%202005%20&#1075;&#1086;&#1076;%20(&#1086;&#1078;&#1080;&#1076;&#1072;&#1077;&#1084;&#1099;&#1081;%20&#1092;&#1072;&#1082;&#1090;)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ephant\Users\Natasha\Natasha\&#1044;&#1086;&#1082;&#1091;&#1084;&#1077;&#1085;&#1090;&#1099;%20&#1041;&#1045;&#1057;&#1055;&#1040;&#1051;&#1054;&#1042;&#1054;&#1049;\&#1052;&#1086;&#1080;%20&#1076;&#1086;&#1082;&#1091;&#1084;&#1077;&#1085;&#1090;&#1099;\2002\&#1044;&#1044;&#1057;\&#1044;&#1044;&#1057;%20&#1085;&#1086;&#1103;&#1073;&#1088;&#1100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lson\&#1073;&#1102;&#1076;&#1078;&#1077;&#1090;&#1099;\&#1041;&#1102;&#1076;&#1078;&#1077;&#1090;%202005\&#1043;&#1086;&#1076;&#1086;&#1074;&#1086;&#1081;%20&#1041;&#1102;&#1076;&#1078;&#1077;&#1090;%202005\&#1042;&#1099;&#1075;&#1088;&#1091;&#1079;&#1082;&#1072;%20&#1101;&#1082;&#1089;&#1087;&#1086;&#1088;&#1090;%201&#1057;%203&#1082;&#1074;.+&#1087;&#1086;&#1083;&#1091;&#1075;&#1086;&#1076;&#1080;&#1077;%20(18.11.04)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lmk2\Fin_upr\TEMP\Budget2003\&#1060;&#1080;&#1085;&#1087;&#1083;&#1072;&#1085;\&#1057;&#1054;&#1050;\&#1050;&#1085;&#1080;&#1075;&#1072;1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Documents%20and%20Settings\Zolotarevaav\&#1052;&#1086;&#1080;%20&#1076;&#1086;&#1082;&#1091;&#1084;&#1077;&#1085;&#1090;&#1099;\My%20docs\_&#1087;&#1083;&#1072;&#1085;%20IV%20&#1082;&#1074;\_&#1076;&#1080;&#1085;&#1072;&#1084;&#1080;&#1082;&#1072;%20&#1087;&#1086;&#1082;&#1072;&#1079;&#1072;&#1090;&#1077;&#1083;&#1077;&#1081;\&#1089;&#1091;&#1101;&#1082;_&#1087;&#1083;&#1072;&#1085;%20IV%20&#1082;&#1074;_2005_1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lson\&#1073;&#1102;&#1076;&#1078;&#1077;&#1090;&#1099;\Documents%20and%20Settings\Zolotarevaav\&#1052;&#1086;&#1080;%20&#1076;&#1086;&#1082;&#1091;&#1084;&#1077;&#1085;&#1090;&#1099;\My%20docs\_&#1087;&#1083;&#1072;&#1085;%20IV%20&#1082;&#1074;\_&#1076;&#1080;&#1085;&#1072;&#1084;&#1080;&#1082;&#1072;%20&#1087;&#1086;&#1082;&#1072;&#1079;&#1072;&#1090;&#1077;&#1083;&#1077;&#1081;\&#1089;&#1091;&#1101;&#1082;_&#1087;&#1083;&#1072;&#1085;%20IV%20&#1082;&#1074;_2005_1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lmk2\Fin_upr\work\&#1057;&#1074;&#1086;&#1076;&#1085;&#1072;&#1103;%20&#1086;&#1090;&#1095;&#1077;&#1090;&#1085;&#1086;&#1089;&#1090;&#1100;\&#1071;&#1085;&#1074;&#1072;&#1088;&#1100;\Balans_&#1076;&#1083;&#1103;_&#1089;&#1090;&#1088;&#1091;&#1082;&#1090;&#1091;&#1088;&#1099;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2\e\&#1052;&#1086;&#1080;%20&#1076;&#1086;&#1082;&#1091;&#1084;&#1077;&#1085;&#1090;&#1099;\FromPSV\&#1055;&#1088;&#1086;&#1075;&#1085;&#1086;&#1079;%20J7_02&#1083;%20&#1085;&#1086;&#1074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ebcsa06\IBD_Project%20Roland%20Garros\Models\Final%20Business%20Plan%20and%20DCF%20June%206\Model%20backup\Draft%20Business%20Model%20v.17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Paym\S2000\S1000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ccentrwbd2\Folders\TEMP\&#1073;&#1102;&#1076;&#1078;&#1077;&#1090;%20&#1084;&#1072;&#1088;&#1090;-&#1072;&#1087;&#1088;%202002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8_&#1069;&#1082;&#1086;&#1085;&#1086;&#1084;&#1080;&#1082;&#1072;,%20&#1041;&#1055;\3.%20&#1057;&#1087;&#1088;&#1072;&#1074;&#1086;&#1095;&#1085;&#1080;&#1082;\&#1053;&#1086;&#1084;&#1077;&#1085;&#1082;&#1083;&#1072;&#1090;&#1091;&#1088;&#1072;%20v103.xlsx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M44-FS\FileStore\MAX\Restatement\SUAL\UAZ\&#1059;&#1040;&#1047;&#1055;&#1045;&#1056;2&#1044;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M44-FS\FileStore\OLYA\&#1057;&#1090;&#1072;&#1085;&#1076;&#1072;&#1088;&#1090;&#1085;%20&#1090;&#1088;&#1072;&#1085;&#1089;&#1092;&#1086;&#1088;&#1084;&#1072;&#1094;%20&#1090;&#1072;&#1073;&#1083;\rest_tab_passif_&#1087;&#1088;&#1086;&#1084;\SUAL\UAZ\&#1059;&#1040;&#1047;&#1055;&#1045;&#1056;2&#1044;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M44-FS\FileStore\WINDOWS\TEMP\SUAL\UAZ\&#1059;&#1040;&#1047;&#1055;&#1045;&#1056;2&#1044;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lson\&#1073;&#1102;&#1076;&#1078;&#1077;&#1090;&#1099;\&#1044;&#1086;&#1082;&#1091;&#1084;&#1077;&#1085;&#1090;&#1099;\Work_08\2_&#1082;&#1074;&#1072;&#1088;&#1090;&#1072;&#1083;\&#1042;&#1072;&#1088;&#1080;&#1072;&#1085;&#1090;_&#8470;_1_&#1091;&#1090;&#1074;&#1077;&#1088;_030416\&#1057;&#1086;&#1094;&#1057;&#1092;&#1077;&#1088;&#1072;\&#1054;&#1054;&#1054;_&#1063;&#1055;&#1058;&#1059;_&#1057;&#1086;&#1094;_&#1080;_&#1090;&#1088;&#1091;&#1076;_&#1083;&#1100;&#1075;&#1086;&#1090;&#1099;_030421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M44-FS\FileStore\Documents%20and%20Settings\&#1042;&#1080;&#1082;&#1090;&#1086;&#1088;\&#1052;&#1086;&#1080;%20&#1076;&#1086;&#1082;&#1091;&#1084;&#1077;&#1085;&#1090;&#1099;\&#1056;&#1077;&#1075;&#1080;&#1089;&#1090;&#1088;%20&#1054;&#1057;%20&#1079;&#1072;%20&#1080;&#1102;&#1083;&#1100;\&#1056;&#1077;&#1075;&#1080;&#1089;&#1090;&#1088;%20&#1054;&#1057;%20&#1079;&#1072;%20&#1080;&#1102;&#1083;&#1100;\&#1056;&#1077;&#1075;&#1080;&#1089;&#1090;&#1088;%20&#1085;&#1072;&#1083;.%20&#1091;&#1095;&#1077;&#1090;&#1072;%20&#1054;&#1057;%20&#1079;&#1072;%20&#1072;&#1074;&#1075;&#1091;&#1089;&#1090;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_940\&#1045;&#1078;&#1077;&#1076;&#1085;&#1077;&#1074;&#1085;&#1099;&#1077;%20&#1088;&#1072;&#1087;&#1086;&#1088;&#1090;&#1099;\&#1087;&#1088;&#1086;&#1075;&#1088;&#1072;&#1084;&#1084;&#1072;%20&#1048;&#1083;&#1100;&#1076;&#1072;&#1088;&#1072;\&#1057;&#1077;&#1085;&#1090;&#1103;&#1073;&#1088;&#1100;%202002\&#1057;&#1077;&#1085;&#1090;&#1103;&#1073;&#1088;&#1100;%20&#1088;&#1072;&#1073;&#1086;&#1095;&#1080;&#1081;%202002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aleksandrov_ms\Desktop\&#1057;&#1063;&#1045;&#1058;&#1040;%20&#1054;&#1061;&#1056;%20_&#1103;&#1085;&#1074;_new_1.xlsb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lmk2\Fin_Upr\comp_001\ESTIMES\2000\E3%2000%2001\Brochure\Bilan%20E2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lson\&#1073;&#1102;&#1076;&#1078;&#1077;&#1090;&#1099;\Documents%20and%20Settings\nigmatylin\&#1052;&#1086;&#1080;%20&#1076;&#1086;&#1082;&#1091;&#1084;&#1077;&#1085;&#1090;&#1099;\&#1050;&#1086;&#1084;&#1080;&#1089;&#1089;&#1080;&#1080;\&#1056;&#1059;&#1057;\&#1060;&#1072;&#1082;&#1090;\&#1048;&#1102;&#1083;&#1100;\&#1060;&#1072;&#1082;&#1090;%20&#1080;&#1102;&#1083;&#1100;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_941\Muzika\Documents%20and%20Settings\uninvg\&#1052;&#1086;&#1080;%20&#1076;&#1086;&#1082;&#1091;&#1084;&#1077;&#1085;&#1090;&#1099;\&#1052;&#1086;&#1103;%20&#1084;&#1091;&#1079;&#1099;&#1082;&#1072;\Documents%20and%20Settings\vasilievau\Local%20Settings\Temporary%20Internet%20Files\OLK13\&#1056;&#1072;&#1073;&#1086;&#1095;&#1080;&#1077;%20&#1092;&#1072;&#1081;&#1083;&#1099;\1-2%20&#1082;&#1074;&#1072;&#1088;&#1090;&#1072;&#1083;%202003_23-04-03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ccentrwbd2\folders\TEMP\&#1055;&#1083;&#1072;&#1085;%20&#1044;&#1044;&#1057;%20I%20&#1087;&#1086;&#1083;&#1091;&#1075;&#1086;&#1076;&#1080;&#1077;%202002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Documents%20and%20Settings\Vladislav\&#1052;&#1086;&#1080;%20&#1076;&#1086;&#1082;&#1091;&#1084;&#1077;&#1085;&#1090;&#1099;\Special%20Projects\Report%20Templates\Management%20Accounts%20Form%20051124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Documents%20and%20Settings\Dmitry.Soshnev\Desktop\Methodology\Working%20Documents\CoA\Chart%20of%20Accounts_060616_client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rao.ru\group\IRAO_UEG\&#1059;&#1048;\&#1047;&#1072;&#1082;&#1088;&#1099;&#1090;&#1072;&#1103;\&#1056;&#1072;&#1079;&#1085;&#1086;&#1077;\3.%20&#1048;&#1055;&#1056;\&#1048;&#1055;&#1056;%202016-2021\&#1048;&#1055;&#1056;_&#1085;&#1086;&#1074;&#1072;&#1103;_&#1092;&#1086;&#1088;&#1084;&#1072;\2016-01-13\09._&#1042;&#1090;&#1043;&#1056;&#1069;&#1057;_&#1048;&#1055;&#1056;_2016-2021_(13.01.2016).xlsb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Documents%20and%20Settings\Vladislav\&#1052;&#1086;&#1080;%20&#1076;&#1086;&#1082;&#1091;&#1084;&#1077;&#1085;&#1090;&#1099;\ENA%20Data%20&amp;%20Presentations\MA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Temp_030808\&#1043;&#1086;&#1076;&#1086;&#1074;&#1072;&#1103;%20&#1087;&#1088;&#1086;&#1075;&#1088;&#1072;&#1084;&#1084;&#1072;\&#1044;&#1086;&#1082;&#1091;&#1084;&#1077;&#1085;&#1090;&#1099;\Work_14\2004\030811\&#1042;&#1072;&#1088;_&#1088;&#1072;&#1079;_2635_&#1076;&#1077;&#1092;_&#1087;&#1090;&#1091;_&#1057;&#1074;&#1086;&#1076;_&#1082;&#1072;&#1083;&#1100;&#1082;_2004_030811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lson\&#1073;&#1102;&#1076;&#1078;&#1077;&#1090;&#1099;\Documents%20and%20Settings\zvereva\&#1056;&#1072;&#1073;&#1086;&#1095;&#1080;&#1081;%20&#1089;&#1090;&#1086;&#1083;\&#1048;&#1088;&#1082;&#1091;&#1090;%20&#1092;&#1080;&#1083;&#1080;&#1072;&#1083;\&#1057;&#1086;&#1094;&#1057;&#1092;&#1077;&#1088;&#1072;_3_&#1082;&#1074;&#1072;&#1088;&#1090;&#1072;&#1083;\&#1054;&#1054;&#1054;_&#1063;&#1055;&#1058;&#1059;_3&#1082;&#1074;_&#1057;&#1086;&#1094;_&#1080;_&#1090;&#1088;&#1091;&#1076;_&#1083;&#1100;&#1075;_030520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mote\DATA\TRUD\Kodineva\&#1064;&#1090;&#1072;&#1090;&#1099;%20%20&#1089;&#1087;&#1077;&#1094;&#1072;&#1087;%20&#1085;&#1072;%2001.02.2001\&#1040;&#1087;&#1087;&#1072;&#1088;&#1072;&#109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ccentrwbd2\Folders\Fin_upr\&#1073;&#1072;&#1079;&#1072;%20&#1076;&#1086;&#1082;&#1091;&#1084;&#1077;&#1085;&#1090;&#1086;&#1074;\&#1053;&#1086;&#1088;&#1084;&#1072;&#1090;&#1080;&#1074;&#1085;&#1099;&#1077;%20&#1076;&#1086;&#1082;&#1091;&#1084;&#1077;&#1085;&#1090;&#1099;\&#1060;&#1080;&#1085;&#1072;&#1085;&#1089;&#1086;&#1074;&#1086;&#1077;%20&#1087;&#1083;&#1072;&#1085;&#1080;&#1088;&#1086;&#1074;&#1072;&#1085;&#1080;&#1077;%20&#1080;%20&#1086;&#1090;&#1095;&#1077;&#1090;&#1085;&#1086;&#1089;&#1090;&#1100;\2002\&#1057;&#1077;&#1084;&#1080;&#1085;&#1072;&#1088;_&#1080;&#1102;&#1085;&#1100;%202002\&#1055;&#1077;&#1088;&#1077;&#1082;&#1083;&#1072;&#1076;&#1082;&#1072;%20&#1060;&#1056;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centr02\Folders\Documents%20and%20Settings\juravleva\Local%20Settings\Temporary%20Internet%20Files\OLK99\Financial\Businessplan\040202\10%20Years%20Base%20Case\BP%20VCR%2010%20Years%20(59%20Reg)%20Rus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!!!%20&#1042;&#1085;&#1091;&#1090;&#1088;&#1077;&#1085;&#1085;&#1103;&#1103;%20&#1087;&#1086;&#1095;&#1090;&#1072;\%23%23%23&#1050;&#1088;&#1080;&#1079;&#1080;&#1089;\&#1042;&#1085;&#1091;&#1090;&#1088;&#1077;&#1085;&#1085;&#1103;&#1103;%20&#1087;&#1086;&#1095;&#1090;&#1072;\&#1055;&#1077;&#1083;&#1100;&#1084;&#1077;&#1085;&#1077;&#1074;%20&#1057;&#1077;&#1088;&#1075;&#1077;&#1081;\&#1057;&#1077;&#1085;&#1090;&#1103;&#1073;&#1088;&#1100;&#1089;&#1082;&#1080;&#1077;%20&#1087;&#1083;&#1072;&#1085;&#1099;%202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Users\balashova_ep\AppData\Local\Microsoft\Windows\Temporary%20Internet%20Files\Content.Outlook\FOWJCJYZ\&#1055;&#1088;&#1080;&#1083;&#1086;&#1078;&#1077;&#1085;&#1080;&#1077;%20&#8470;4.2_&#1040;&#1085;&#1072;&#1083;&#1080;&#1090;&#1080;&#1095;&#1077;&#1089;&#1082;&#1080;&#1077;%20&#1084;&#1072;&#1090;&#1077;&#1088;&#1080;&#1072;&#1083;&#1099;_&#1057;&#1073;&#1099;&#1090;%20&#1056;&#1060;.xlsx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lmk2\Fin_upr\&#1052;&#1086;&#1080;%20&#1044;&#1086;&#1082;&#1091;&#1084;&#1077;&#1085;&#1090;&#1099;\FromPSV\&#1055;&#1088;&#1086;&#1075;&#1085;&#1086;&#1079;%20J7_02&#1083;%20&#1085;&#1086;&#1074;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3\c\RECYCLED\FromPSV\&#1055;&#1088;&#1086;&#1075;&#1085;&#1086;&#1079;%20J7_02&#1083;%20&#1085;&#1086;&#1074;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lmk2\fin_upr\Documents%20and%20Settings\bovykin\Local%20Settings\Temporary%20Internet%20Files\OLK3\&#1057;&#1055;&#1055;\&#1060;&#1057;&#1055;&#1055;%20&#1056;&#1044;%20&#1057;&#1044;&#1042;%20(07.08.03)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partak/Downloads/2012%2011%2027%20&#1087;&#1086;%20&#1101;&#1083;&#1077;&#1082;&#1090;&#1088;&#1086;&#1075;&#1077;&#1085;&#1077;&#1088;&#1072;&#1094;&#1080;&#1080;%20&#1073;&#1087;/&#1050;&#1086;&#1087;&#1080;&#1103;%20&#1055;&#1088;&#1080;&#1083;&#1086;&#1078;&#1077;&#1085;&#1080;&#1077;%201%20&#1060;&#1086;&#1088;&#1084;&#1072;&#1090;%20&#1087;&#1086;%20&#1075;&#1077;&#1085;&#1077;&#1088;&#1072;&#1090;&#1086;&#1088;&#1072;&#1084;%20&#1069;&#1043;%20&#1073;&#1077;&#1079;%20&#1089;&#1074;&#1103;&#1079;&#1077;&#1081;.xlsx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Documents%20and%20Settings\Vladislav\Local%20Settings\Temporary%20Internet%20Files\OLK11D\ENA%20Data%20&amp;%20Presentations\Accounts%202005%201-9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lmk2\Fin_upr\TEMP\&#1060;&#1055;_&#1055;&#1054;&#1051;&#1059;&#1063;&#1045;&#1053;&#1054;%20&#1054;&#1058;%20&#1047;&#1040;&#1042;&#1054;&#1044;&#1054;&#1042;\&#1047;&#1044;&#1052;&#1055;\PL%20&#1087;&#1083;&#1072;&#1085;%20&#1085;&#1072;%202%20&#1087;&#1086;&#1083;&#1091;&#1075;&#1086;&#1076;&#1080;&#1077;%202002_&#1080;&#1089;&#1087;&#1088;&#1072;&#1074;&#1083;&#1077;&#1085;&#1085;&#1099;&#1081;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partak/AppData/Roaming/Microsoft/Excel/XXXXXX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Documents%20and%20Settings\bmuser\Desktop\SRHBV%20Loan%20Amortization_02032009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B-PL\NBPL\_FES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n1\Documents%20and%20Settings\n.shengelia\Desktop\Downloads\Nato\Nato\2013%20&#4332;.%20&#4306;&#4308;&#4306;&#4315;&#4304;%20(1%20&#4308;&#4325;&#4321;&#4318;&#4314;&#4323;&#4304;&#4322;&#4304;&#4330;&#4312;&#4304;+).xlsx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n1\all\Documents%20and%20Settings\n.shengelia\Local%20Settings\Temporary%20Internet%20Files\Content.Outlook\X6AFOIYQ\&#4305;&#4312;&#4323;&#4335;&#4308;&#4322;&#4312;%202012_&#4306;&#4304;&#4316;&#4304;&#4330;&#4334;&#4304;&#4307;&#4312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Vostretsova\&#1086;&#1073;&#1097;&#1080;&#1077;\WINNT\Profiles\vostretsova\&#1051;&#1080;&#1095;&#1085;&#1072;&#1103;\&#1052;&#1086;&#1080;%20&#1076;&#1086;&#1082;&#1091;&#1084;&#1077;&#1085;&#1090;&#1099;\&#1086;&#1073;&#1097;&#1080;&#1077;\&#1088;&#1077;&#1075;&#1083;&#1072;&#1084;&#1077;&#1085;&#1090;&#1099;%20&#1080;%20&#1087;&#1086;&#1083;&#1086;&#1078;&#1077;&#1085;&#1080;&#1103;\&#1055;&#1088;&#1086;&#1080;&#1079;&#1074;&#1086;&#1076;&#1089;&#1090;&#1074;&#1077;&#1085;&#1085;&#1099;&#1081;%20&#1073;&#1102;&#1076;&#1078;&#1077;&#1090;\&#1052;&#1086;&#1080;%20&#1076;&#1086;&#1082;&#1091;&#1084;&#1077;&#1085;&#1090;&#1099;\&#1076;&#1083;&#1103;%20&#1074;&#1089;&#1077;&#1093;\&#1052;&#1086;&#1080;%20&#1076;&#1086;&#1082;&#1091;&#1084;&#1077;&#1085;&#1090;&#1099;\&#1089;&#1077;&#1073;&#1077;&#1089;&#1090;&#1086;&#1080;&#1084;&#1086;&#1089;&#1090;&#1100;\&#1072;&#1085;&#1072;&#1083;&#1080;&#1079;%20&#1077;&#1078;&#1077;&#1084;&#1077;&#1089;&#1103;&#1095;&#1085;&#1086;\&#1040;&#1085;&#1072;&#1083;&#1080;&#1079;-6-2000(&#1086;&#1078;&#1080;&#1076;.&#1087;&#1086;&#1083;&#1091;&#1075;&#1086;&#1076;&#1080;&#1077;).xls?8EF9D5F1" TargetMode="External"/><Relationship Id="rId1" Type="http://schemas.openxmlformats.org/officeDocument/2006/relationships/externalLinkPath" Target="file:///\\8EF9D5F1\&#1040;&#1085;&#1072;&#1083;&#1080;&#1079;-6-2000(&#1086;&#1078;&#1080;&#1076;.&#1087;&#1086;&#1083;&#1091;&#1075;&#1086;&#1076;&#1080;&#1077;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's\Mr_Wi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Paym\S2001\S08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63000xxx\personal-c\Documents%20and%20Settings\marcel\Desktop\FS%202000%20December\Current\REE691\Audit%201999\August%201999\RKTF\Special%20Report%20Eng\HH-AUDIT\OLY017\DIAGNOST\ENGLISCH\OLYMPUS\ANLAGE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lmk2\Fin_Upr\windows\TEMP\~0018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lmk2\Fin_Upr\comp_001\BUDGET\2001-2002\Etude%20SI%20Budget\nouvelle%20maquette\Carat\Departements\Budget_LOCA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AES%20Folder\Old_Reports\June_00\Hot%20Sparks%20TETS_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DOCUME~1\RYBALK~2\LOCALS~1\Temp\Rar$DI54.046\Documents%20and%20Settings\tatianakhachaturova\Local%20Settings\Temporary%20Internet%20Files\OLK3E0\Documents%20and%20Settings\kshumaev\Desktop\Docume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Giorgi\Raoes%20reports\ReBudgeting\&#1053;&#1086;&#1074;&#1099;&#1081;%20&#1073;&#1098;&#1102;&#1076;&#1078;&#1077;&#1090;\&#1055;&#1083;&#1072;&#1085;%20&#1059;&#1090;&#1077;&#1084;&#1086;&#1074;&#1072;P&amp;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lmk2\Fin_upr\ClearW\&#1086;&#1094;&#1077;&#1085;&#1082;&#1072;%20&#1072;&#1083;&#1100;&#1092;&#1072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chsbut\D\Joseph\&#1087;&#1083;&#1072;&#1085;&#1099;\&#1073;&#1099;&#1088;-&#1073;&#1099;&#1088;\&#1084;&#1086;&#1085;&#1080;&#1090;&#1086;&#1088;&#1080;&#1085;&#1075;\&#1087;&#1088;&#1086;&#1076;&#1072;&#1078;&#1080;%20&#1062;&#1052;&#105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p1\&#1045;&#1074;&#1088;&#1072;&#1079;&#1088;&#1091;&#1076;&#1072;\EVRAZ%20-%20Reporting%20package\2006\Aktiva%20a%20pasiva\Aktiva%20a%20pasiva%202006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lmk2\Fin_Upr\windows\TEMP\~0023448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os0100\Data\Documents\Projects\RAO%20UES\Sample%20Reports\CEZ\CEZ_Model_16_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n1\Energotrans\Finance\Eto\2012-11-01%20Price%20Schedule%20_B%20Siemen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lmk2\Fin_Upr\tdbbisc\TDBCARAT%20BRANCHE%2099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Documents%20and%20Settings\finance_51\Desktop\Business%20Plan%202007\bP2007PIMONOV161106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Documents%20and%20Settings\movchan_oa\My%20Documents\&#1048;&#1085;&#1090;&#1077;&#1088;%20&#1056;&#1040;&#1054;%20&#1045;&#1069;&#1057;\&#1052;&#1054;&#1044;&#1045;&#1051;&#1068;\DOCUMENT\NEWPROJ\EXCEL\ANNUAL\CONS1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AES%20Folder\Old_Reports\June_00\1.%20Weekly\1.%20Weekly\debt_forecast_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partak/AppData/Local/Microsoft/Windows/Temporary%20Internet%20Files/Content.Outlook/ROFIV7NA/support_nv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lmk2\Fin_Upr\Documents%20and%20Settings\ik14083\Temporary%20Internet%20Files\OLK11\Draft%20Business%20Model%20Final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lela.datunashvili\Desktop\IPR_2019-2023_last\IPR_Telasi_2018-2022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lmk2\Fin_Upr\comp_001\BUDGET\2001-2002\Etude%20SI%20Budget\nouvelle%20maquette\BUDGET%20INSTRUCTIONS%202001-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M44-FS\FileStore\Project\IFRG\&#1058;&#1088;&#1072;&#1085;&#1089;&#1085;&#1077;&#1092;&#1090;&#1077;&#1087;&#1088;&#1086;&#1076;&#1091;&#1082;&#1090;-%20&#1087;&#1083;&#1072;&#1085;&#1080;&#1088;&#1086;&#1074;&#1072;&#1085;&#1080;&#1077;\&#1058;&#1053;&#1055;%202002\&#1055;&#1088;&#1086;&#1095;&#1080;&#1077;%20&#1088;&#1072;&#1079;&#1076;&#1077;&#1083;&#1099;\&#1048;&#1085;&#1074;&#1077;&#1089;&#1090;&#1080;&#1094;&#1080;&#1080;\&#1057;&#1074;&#1086;&#1076;%20&#1087;&#1086;%20&#1082;&#1086;&#1085;&#1089;&#1086;&#1083;&#1080;&#1076;&#1072;&#1094;&#1080;&#1080;%20&#1059;&#1050;%20200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opbox\GIG\Tariff%20Department\Tariff%20Model\Tariff%20Excels\Mazut%20Workings\Mazut%20Model%20v4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1;&#1055;%202021\&#1041;&#1055;%202021%20v3%202021-03\&#1054;&#1090;&#1087;&#1088;&#1072;&#1074;&#1082;&#1072;%20&#1074;%20&#1048;&#1056;&#1040;&#1054;\&#1048;&#1055;&#1056;%20Telmico%202021%20v.3_%202021-03-29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M44-FS\FileStore\Documents%20and%20Settings\shchegolev\&#1056;&#1072;&#1073;&#1086;&#1095;&#1080;&#1081;%20&#1089;&#1090;&#1086;&#1083;\&#1055;&#1086;&#1083;&#1080;&#1075;&#1086;&#1085;\&#1071;&#1082;&#1091;&#1090;&#1091;&#1075;&#1086;&#1083;&#1100;\&#1079;&#1072;&#1087;&#1088;&#1086;&#1089;&#1099;\2004\Project\IFRG\&#1058;&#1088;&#1072;&#1085;&#1089;&#1085;&#1077;&#1092;&#1090;&#1077;&#1087;&#1088;&#1086;&#1076;&#1091;&#1082;&#1090;-%20&#1087;&#1083;&#1072;&#1085;&#1080;&#1088;&#1086;&#1074;&#1072;&#1085;&#1080;&#1077;\&#1058;&#1053;&#1055;%202002\&#1055;&#1088;&#1086;&#1095;&#1080;&#1077;%20&#1088;&#1072;&#1079;&#1076;&#1077;&#1083;&#1099;\&#1048;&#1085;&#1074;&#1077;&#1089;&#1090;&#1080;&#1094;&#1080;&#1080;\&#1057;&#1074;&#1086;&#1076;%20&#1087;&#1086;%20&#1082;&#1086;&#1085;&#1089;&#1086;&#1083;&#1080;&#1076;&#1072;&#1094;&#1080;&#1080;%20&#1059;&#1050;%20200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Documents%20and%20Settings\ChelidzeLe\My%20Documents\GCG%20Data\Projects\Audit_Commercial&amp;Manufacturing\2003\TBC\PROFIT%20TAX%202003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ebcsa06\IBD_Project%20Roland%20Garros\Documents%20and%20Settings\ldnibdguest01\Temporary%20Internet%20Files\OLKD1\Euro%20Comps%20Output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lmk2\Fin_upr\Audit\Clients\Shirvan%20oil\FS%20&amp;%20Reports\Financials\F-1,2,3_9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_BOU\Services\Impromptu\TDB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work\Philipp\Documents%20and%20Settings\tatianakhachaturova\Local%20Settings\Temporary%20Internet%20Files\OLK3E0\Documents%20and%20Settings\kshumaev\Desktop\Documents%20and%20Settings\kshu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Documents%20and%20Settings\KLINKOVA\Local%20Settings\Temporary%20Internet%20Files\OLK4\pack_12m_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on%20chargeable%20projects\conversion\MyClients\1998\Neftehim\conv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ER_MAX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2\e\&#1054;&#1083;&#1103;\&#1057;&#1087;&#1080;&#1089;&#1086;&#1082;%20&#1086;&#1073;&#1086;&#1088;&#1091;&#1076;&#1086;&#1074;&#1072;&#1085;&#1080;&#1103;%20&#1085;&#1072;%20&#1086;&#1087;&#1083;&#1072;&#1090;&#1091;%20&#1080;%20&#1087;&#1083;&#1072;&#1085;&#1099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Amiran\Finance%20Dep\Reports\Operational%20Report\January\Balansi%20Jan.%202002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M44-FS\FileStore\&#1052;&#1086;&#1080;%20&#1076;&#1086;&#1082;&#1091;&#1084;&#1077;&#1085;&#1090;&#1099;\local%20figures\&#1050;&#1086;&#1087;&#1080;&#1103;%20Inventory%20200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dB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%20DATA\Desktop\energotrans2\Irakli\Budget%202015\Budges%202015%20dd%2001\2014&#4332;%20&#4306;&#4308;&#4306;&#4315;&#4304;%2023-01-201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lmk2\Fin_Upr\BUD%202001\GRUPO\Budget_LOCAL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lson\&#1073;&#1102;&#1076;&#1078;&#1077;&#1090;&#1099;\&#1041;&#1102;&#1076;&#1078;&#1077;&#1090;%202006_II%20&#1082;&#1074;&#1072;&#1088;&#1090;&#1072;&#1083;\09_&#1057;&#1074;&#1086;&#1076;&#1099;\&#1041;&#1044;&#1056;_&#1057;&#1042;&#1054;&#1044;%20II%20&#1082;&#1074;_14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lmk2\Fin_Upr\comp_001\TDB%20GROUPE%2099\Tdb%20Mensuels\Ao&#251;t\Brochure\1%20annexes%20TdB%20Avril%2099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lmk2\Fin_Upr\DATA\Budget%202002-2003\Formats%20Branch%20Group\Group%20formats\Budget_LOC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lmk2\Fin_Upr\SEIS\EXCEL\Esur00\Septiembre\vinculos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&#1082;&#1072;&#1079;&#1085;&#1072;&#1095;&#1077;&#1081;&#1089;&#1090;&#1074;&#1086;\&#1050;&#1088;&#1077;&#1076;&#1080;&#1090;&#1085;&#1072;&#1103;%20&#1087;&#1086;&#1079;&#1080;&#1094;&#1080;&#1103;\&#1054;&#1044;&#1044;&#1057;%20&#1082;&#1088;&#1077;&#1076;&#1080;&#1090;&#1085;&#1072;&#1103;%20&#1087;&#1086;&#1079;&#1080;&#1094;&#1080;&#1103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eo-apex\AppData\Roaming\Microsoft\Excel\FI\Budget%20Request%20(BR%20%20BRO)%20(FI)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.manelidze\Desktop\energotrans2\Irakli\Budget%202014\Budget%20Request%202014%20-%20ALL%20-%20d24%2013.05.2014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n1\Documents%20and%20Settings\n.shengelia\Application%20Data\Microsoft\Excel\Budjet%20201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opbox\GIG\Tariff%20Department\Tariff%20Model\Tariff%20Excels\Mazut%20Workings\MGG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JABA/CLIENTS/PROJECTS/1.%20Current/TELASI/PROTOKOL%20TELASI%20SYND%20OKMI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DOCUME~1\FINANC~1\LOCALS~1\Temp\Amiran\Finance%20Dep\Reports\Operational%20Report\January\Balansi%20Jan.%202002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WBD\&#1041;&#1080;&#1079;&#1085;&#1077;&#1089;-&#1087;&#1083;&#1072;&#1085;\Final\F1\&#1044;&#1080;&#1085;&#1072;&#1084;&#1080;&#1095;&#1077;&#1089;&#1082;&#1080;&#1077;%20&#1087;&#1086;&#1082;&#1072;&#1079;&#1072;&#1090;&#1077;&#1083;&#1080;%20&#1089;&#1090;&#1088;&#1091;&#1082;&#1090;&#1091;&#1088;&#1072;%20&#1060;&#1054;&#1058;(&#1060;&#1080;&#1085;&#1072;&#1083;&#1100;&#1085;&#1099;&#1081;%202)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lson\&#1073;&#1102;&#1076;&#1078;&#1077;&#1090;&#1099;\__2006\&#1043;&#1086;&#1076;&#1086;&#1074;&#1099;&#1077;%20&#1086;&#1090;&#1095;&#1077;&#1090;&#1099;\2006_I%20&#1082;&#1074;\&#1041;&#1102;&#1076;&#1078;%20&#1087;&#1072;&#1082;&#1077;&#1090;\01_&#1056;&#1077;&#1072;&#1083;&#1080;&#1079;&#1072;&#1094;&#1080;&#1103;\01_1_&#1069;&#1082;&#1089;&#1087;&#1086;&#1088;&#1090;\&#1041;&#1055;_&#1056;&#1077;&#1072;&#1083;&#1080;&#1079;&#1072;&#1094;&#1080;&#1103;_I%20&#1082;&#1074;%2006_&#1101;&#1082;&#1089;&#1087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rao.ru\test\WINDOWS\TEMP\notesFFF692\&#1053;&#1047;&#1057;%20&#1050;&#1058;&#1069;&#106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Amiran\Finance%20Dep\Reports\Operational%20Report\January\January%20BVA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ccentrwbd2\Folders\My%20Document\&#1061;&#1054;&#1051;&#1054;&#1044;&#1053;&#1067;&#1045;%20&#1053;&#1040;&#1055;&#1048;&#1058;&#1050;&#1048;\Mr.Wimm's\&#1057;&#1086;&#1082;&#1086;&#1089;&#1086;&#1076;&#1077;&#1088;&#1078;&#1072;&#1097;&#1072;&#1103;%20&#1084;&#1080;&#1085;&#1074;&#1086;&#1076;&#1072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sha\January%2001\Misha\AES-Telasi\GCG%20Reports\January%2001\13%20mnth%20excl%20dec99%20&amp;%20consolid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lson\&#1073;&#1102;&#1076;&#1078;&#1077;&#1090;&#1099;\Docs\&#1056;&#1072;&#1073;&#1086;&#1090;&#1072;\01.%20&#1055;&#1069;&#1044;\&#1041;&#1044;&#1056;\&#1041;&#1044;&#1056;%204%20&#1082;&#1074;\&#1041;&#1044;&#1056;%20&#1057;&#1059;&#1069;&#1050;%204%20&#1082;&#1074;%202004%20(&#1087;&#1091;&#1089;&#1090;&#1072;&#1103;%20&#1092;&#1086;&#1088;&#1084;&#1072;)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_bou\Danone_Apps\WINDOWS\TEMP\CAFtdb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resource\org\DFin\DFinCtrl\GAAP\staff\Vcom%202001\Q%202%202001\Consol%20June%202001\Mydoc\Vimpelcom\2Q1997\CONSOL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WORD\JENY\BUXGALT\GOD_OTCH\BALAN_N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Documents%20and%20Settings\zibrahimov\Desktop\Report2005_GEORGIA_Final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koloz.chargeishvil/Desktop/&#1043;&#1050;&#1055;&#1047;%20&#1058;&#1069;&#1051;&#1052;&#1048;&#1050;&#1054;%202022%20&#1088;&#1072;&#1073;&#1086;&#1095;&#1099;&#1081;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EWWORK\&#1052;&#1086;&#1080;%20&#1076;&#1086;&#1082;&#1091;&#1084;&#1077;&#1085;&#1090;&#1099;\&#1044;&#1077;&#1082;&#1072;&#1073;&#1088;&#1100;\&#1055;&#1088;&#1086;&#1075;&#1088;&#1072;&#1084;&#1084;&#1072;%20&#1087;&#1088;&#1086;&#1076;&#1072;&#1078;\&#1087;&#1088;&#1086;&#1075;&#1088;&#1072;&#1084;&#1084;&#1072;%20&#1087;&#1088;&#1086;&#1076;&#1072;&#1078;%20&#1076;&#1077;&#1082;&#1072;&#1073;&#1088;&#1100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kf\controlling\Current\REE691\Audit%201999\August%201999\RKTF\Special%20Report%20Eng\HH-AUDIT\OLY017\DIAGNOST\ENGLISCH\OLYMPUS\ANLAGE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lmk2\Fin_upr\&#1052;&#1086;&#1080;%20&#1044;&#1086;&#1082;&#1091;&#1084;&#1077;&#1085;&#1090;&#1099;\FromPSV\&#1055;&#1088;&#1086;&#1075;&#1085;&#1086;&#1079;%20&#1089;%20&#1082;&#1088;&#1080;&#1079;&#1080;&#1089;&#1086;&#1084;\&#1055;&#1088;&#1086;&#1075;&#1085;&#1086;&#1079;%20J7_1&#1083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rporateBusinessManagement\Share%20Confidencial\Current%20Projects\PROJECT%20FORMS%202011\Financials%20V13.xlsm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Documents%20and%20Settings\shirapova_sp\Local%20Settings\Temporary%20Internet%20Files\OLK56\ENA%20Margin%20Model%20061107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ilog\technika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Vmylyuki2\G_2001\Sebest_2001\Holding_sales_LMK_2001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akli/AppData/Local/Microsoft/Windows/Temporary%20Internet%20Files/Content.Outlook/6MFUT5MR/GVANCA/FS/31.10.2015/FS%2031.10.2015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AES%20Folder\Old_Reports\June_00\1.%20Weekly\4.%20Budget\2.%20Education\Westacc\Bud_form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63000xxx\personal-c\Reemstma\2001%20audit\Final\PBC%20received\FS%2001%20Dec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if_server\disk_z\&#1052;&#1086;&#1080;%20&#1076;&#1086;&#1082;&#1091;&#1084;&#1077;&#1085;&#1090;&#1099;\local%20figures\&#1050;&#1086;&#1087;&#1080;&#1103;%20Inventory%202002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new/&#1041;&#1060;&#1044;/&#1044;&#1041;&#1053;&#1059;&#1054;/&#1044;&#1050;&#1054;/IFRS_RUR/2011HY2/T_ImpTests/T-1000_Group/Admin/&#1064;&#1072;&#1073;&#1083;&#1086;&#1085;%20&#1090;&#1077;&#1089;&#1090;%20&#1085;&#1072;%20&#1086;&#1073;&#1077;&#1089;&#1094;&#1077;&#1085;&#1077;&#1085;&#1080;&#1077;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ccentrwbd2\Folders\Fin_upr\&#1073;&#1072;&#1079;&#1072;%20&#1076;&#1086;&#1082;&#1091;&#1084;&#1077;&#1085;&#1090;&#1086;&#1074;\&#1053;&#1086;&#1088;&#1084;&#1072;&#1090;&#1080;&#1074;&#1085;&#1099;&#1077;%20&#1076;&#1086;&#1082;&#1091;&#1084;&#1077;&#1085;&#1090;&#1099;\&#1060;&#1080;&#1085;&#1072;&#1085;&#1089;&#1086;&#1074;&#1086;&#1077;%20&#1087;&#1083;&#1072;&#1085;&#1080;&#1088;&#1086;&#1074;&#1072;&#1085;&#1080;&#1077;%20&#1080;%20&#1086;&#1090;&#1095;&#1077;&#1090;&#1085;&#1086;&#1089;&#1090;&#1100;\2003\&#1055;&#1088;&#1080;&#1083;&#1086;&#1078;&#1077;&#1085;&#1080;&#1103;%20&#1082;%20&#1089;&#1090;&#1072;&#1085;&#1076;&#1072;&#1088;&#1090;&#1072;&#1084;_09.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Documents%20and%20Settings\ematselinskaya\Local%20Settings\Temp\Draft\Copy%20of%20Chart%20of%20Accounts_060712_working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kf\controlling\Provisions,%20HBII\old\FS%2001%20March\Current\REE691\Audit%201999\August%201999\RKTF\Special%20Report%20Eng\HH-AUDIT\OLY017\DIAGNOST\ENGLISCH\OLYMPUS\ANLAGEN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Telasi_Working/+Budget_2013_SAP/BP_2013_6mFaqt_6mPlan/Ojidaemi%206+6/business%20plan%20telasi%20_%202013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partak.tsiklauri/AppData/Local/Microsoft/Windows/Temporary%20Internet%20Files/Content.Outlook/MEO5B1P1/BP%202021-2025_09.11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ccentrwbd2\Folders\TEMP\&#1058;&#1045;&#1050;&#1059;&#1065;&#1048;&#1049;%20&#1055;&#1051;&#1040;&#1053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in.Palavandishvili/Desktop/&#1041;&#1055;%202021v4%20&#1058;&#1101;&#1083;&#1084;&#1080;&#1082;&#1086;%20&#1040;&#1057;&#1050;&#1055;%202021-05-21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odgainaya\C\&#1052;&#1086;&#1080;%20&#1076;&#1086;&#1082;&#1091;&#1084;&#1077;&#1085;&#1090;&#1099;\&#1092;&#1092;&#1088;\&#1060;&#1060;&#1056;%20&#1103;&#1085;&#1074;&#1072;&#1088;&#1100;%202002\ais.chees.0201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odgainaya\C\&#1052;&#1086;&#1080;%20&#1076;&#1086;&#1082;&#1091;&#1084;&#1077;&#1085;&#1090;&#1099;\&#1092;&#1092;&#1088;\&#1058;&#1054;&#1063;&#1053;&#1067;&#1049;%20&#1060;&#1060;&#1056;\WBDCA.AIS.0112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odgainaya\C\&#1052;&#1086;&#1080;%20&#1076;&#1086;&#1082;&#1091;&#1084;&#1077;&#1085;&#1090;&#1099;\&#1092;&#1092;&#1088;\&#1058;&#1054;&#1063;&#1053;&#1067;&#1049;%20&#1060;&#1060;&#1056;\&#1060;&#1060;&#1056;12%20&#1041;&#1080;&#1096;&#1082;&#1077;&#1082;&#1089;&#1091;&#1090;%20&#1076;&#1077;&#1082;&#1072;&#1073;&#1088;&#1100;%202001%20&#1074;&#1072;&#1088;&#1080;&#1072;&#1085;&#1090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Documents%20and%20Settings\korobova_ia.INTERRAO\&#1052;&#1086;&#1080;%20&#1076;&#1086;&#1082;&#1091;&#1084;&#1077;&#1085;&#1090;&#1099;\&#1046;&#1091;&#1088;&#1085;&#1072;&#1083;-&#1086;&#1088;&#1076;&#1077;&#1088;%2066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დაზღვევა"/>
    </sheetNames>
    <definedNames>
      <definedName name="Combined."/>
    </defined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мментарии к ЕПС"/>
      <sheetName val="Вопросы к обсуждению"/>
      <sheetName val="Балансовые счета"/>
      <sheetName val="Забалансовые счета"/>
      <sheetName val="ДДС"/>
      <sheetName val="налоги"/>
      <sheetName val="НП"/>
      <sheetName val="R счета Ф1"/>
      <sheetName val="R счета Ф2"/>
      <sheetName val="A1"/>
      <sheetName val="А2"/>
      <sheetName val="А3"/>
      <sheetName val="A4"/>
      <sheetName val="А5"/>
      <sheetName val="А6"/>
      <sheetName val="А7"/>
      <sheetName val="A8"/>
      <sheetName val="А9"/>
      <sheetName val="А10"/>
      <sheetName val="A11"/>
      <sheetName val="A12"/>
      <sheetName val="ТА1"/>
      <sheetName val="ТА2"/>
      <sheetName val="ТА3"/>
      <sheetName val="Статистические счета"/>
      <sheetName val="А Проекты"/>
      <sheetName val="Филиал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otal 03-04"/>
      <sheetName val="P&amp;L_USD"/>
      <sheetName val="Maj Assump"/>
      <sheetName val="Power"/>
      <sheetName val="KPI Data"/>
      <sheetName val="BS"/>
      <sheetName val="Cash flow forecast"/>
      <sheetName val="P&amp;L_GEL"/>
      <sheetName val="CF_USD"/>
      <sheetName val="Cash Flow"/>
      <sheetName val="Trans"/>
      <sheetName val="FX"/>
      <sheetName val="Depr"/>
      <sheetName val="BDP!!!"/>
      <sheetName val="Loan"/>
      <sheetName val="SRHBV"/>
      <sheetName val="VAT"/>
      <sheetName val="Tax"/>
      <sheetName val="CA"/>
      <sheetName val="Б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Tax rollforward-2002"/>
      <sheetName val="Profits Tax"/>
      <sheetName val="VAT"/>
      <sheetName val="Road users tax"/>
      <sheetName val="VAT reconciliation"/>
      <sheetName val="UST"/>
      <sheetName val="Other taxes"/>
      <sheetName val="Tax Payments"/>
      <sheetName val="Personal income tax"/>
      <sheetName val="Input VAT compliance"/>
      <sheetName val="Tickmarks"/>
      <sheetName val="Dep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щая"/>
      <sheetName val="Оглавление"/>
      <sheetName val="Список предприятий группы"/>
      <sheetName val="Б110"/>
      <sheetName val="Б120-1"/>
      <sheetName val="Б120-1(1)"/>
      <sheetName val="Б120-2"/>
      <sheetName val="Б120-3"/>
      <sheetName val="Б130-1"/>
      <sheetName val="Б130-1(1)"/>
      <sheetName val="Б130-2"/>
      <sheetName val="Б130-3"/>
      <sheetName val="Б130-4"/>
      <sheetName val="Б130-5"/>
      <sheetName val="Б130-6"/>
      <sheetName val="Б135-1"/>
      <sheetName val="Б135-2"/>
      <sheetName val="Б135-3"/>
      <sheetName val="Б140-1"/>
      <sheetName val="Б140-2"/>
      <sheetName val="Б150"/>
      <sheetName val="Б210"/>
      <sheetName val="Б211"/>
      <sheetName val="Б216"/>
      <sheetName val="Б231"/>
      <sheetName val="Б232"/>
      <sheetName val="Б233"/>
      <sheetName val="Б234"/>
      <sheetName val="Б235"/>
      <sheetName val="Б241"/>
      <sheetName val="Б242"/>
      <sheetName val="Б243"/>
      <sheetName val="Б244"/>
      <sheetName val="Б245"/>
      <sheetName val="Б246"/>
      <sheetName val="Б250"/>
      <sheetName val="Б260"/>
      <sheetName val="Б270"/>
      <sheetName val="Б400"/>
      <sheetName val="Б510"/>
      <sheetName val="Б520"/>
      <sheetName val="Б610"/>
      <sheetName val="Б621"/>
      <sheetName val="Б622"/>
      <sheetName val="Б623"/>
      <sheetName val="Б627"/>
      <sheetName val="Б628"/>
      <sheetName val="Б630"/>
      <sheetName val="Б640"/>
      <sheetName val="Б650"/>
      <sheetName val="Б660"/>
      <sheetName val="Ф1"/>
      <sheetName val="Д1"/>
      <sheetName val="Д2"/>
      <sheetName val="П10"/>
      <sheetName val="П9"/>
      <sheetName val="П9спр"/>
      <sheetName val="П8"/>
      <sheetName val="П6"/>
      <sheetName val="П5"/>
      <sheetName val="П4"/>
      <sheetName val="П2"/>
      <sheetName val="Ф2"/>
      <sheetName val="Р1"/>
      <sheetName val="Р2"/>
      <sheetName val="Р3"/>
      <sheetName val="Ф3"/>
      <sheetName val="Ф4"/>
      <sheetName val="НП2"/>
      <sheetName val="СИ"/>
      <sheetName val="ГО"/>
      <sheetName val="ОА"/>
      <sheetName val="СЗ"/>
      <sheetName val="ВП"/>
      <sheetName val="ОИ"/>
      <sheetName val="ФК"/>
      <sheetName val="ПО"/>
      <sheetName val="СД"/>
      <sheetName val="VAT"/>
      <sheetName val="Other taxes"/>
      <sheetName val="VAT reconciliation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C"/>
      <sheetName val="Salary"/>
      <sheetName val="Б130-1(1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Tax rollforward-2002"/>
      <sheetName val="Profits Tax"/>
      <sheetName val="VAT"/>
      <sheetName val="Road users tax"/>
      <sheetName val="VAT reconciliation"/>
      <sheetName val="UST"/>
      <sheetName val="Other taxes"/>
      <sheetName val="Tax Payments"/>
      <sheetName val="Personal income tax"/>
      <sheetName val="Input VAT compliance"/>
      <sheetName val="Tickmarks"/>
      <sheetName val="Sal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ЕдК"/>
      <sheetName val="Продажи (2)"/>
      <sheetName val="Выручка (2)"/>
      <sheetName val="Продажи"/>
      <sheetName val="Титул"/>
      <sheetName val="Выручка"/>
      <sheetName val="Расходы"/>
      <sheetName val="Инвест.программа"/>
      <sheetName val="ПТ показатели"/>
      <sheetName val="Закупки и производство"/>
      <sheetName val="Ремонт"/>
      <sheetName val="ТЭП 1"/>
      <sheetName val="ТЭП 2"/>
      <sheetName val="Труд"/>
      <sheetName val="Закупки по производителям"/>
      <sheetName val="ВОПРОСЫ"/>
      <sheetName val="КПД"/>
      <sheetName val="Смета"/>
      <sheetName val="БДР"/>
      <sheetName val="БДДС"/>
      <sheetName val="УпрБаланс"/>
      <sheetName val="ИП"/>
      <sheetName val="ИП Движ"/>
      <sheetName val="НБ"/>
      <sheetName val="БАХР"/>
      <sheetName val="ДЗ Отчет"/>
      <sheetName val="КЗ Отчет"/>
      <sheetName val="ДФИ"/>
      <sheetName val="Прибыль ДЗО"/>
      <sheetName val="Прочие доходы и расходы ДЗО"/>
      <sheetName val="Приложение к P&amp;L"/>
      <sheetName val="ДДС"/>
      <sheetName val="Приложение к ДДС"/>
      <sheetName val="Баланс"/>
      <sheetName val="Приложение к балансу"/>
      <sheetName val="A"/>
      <sheetName val="B"/>
      <sheetName val="C"/>
      <sheetName val="D"/>
      <sheetName val="E"/>
      <sheetName val="VAT reconciliation"/>
      <sheetName val="V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ок таблиц"/>
      <sheetName val="Список предприятий"/>
      <sheetName val="Список подразделений"/>
      <sheetName val="IAS Proforma"/>
      <sheetName val="Ф-1-2"/>
      <sheetName val="Invent'02"/>
      <sheetName val="Adj2002"/>
      <sheetName val="Consol"/>
      <sheetName val="model '02"/>
      <sheetName val="MG '02"/>
      <sheetName val="DTX '02"/>
      <sheetName val="Долгосрочные вложения"/>
      <sheetName val="PPE'02"/>
      <sheetName val="PL_2002"/>
      <sheetName val="Reconciliat"/>
      <sheetName val="Движение капитала"/>
      <sheetName val="PL_2002 (бел.руб)"/>
      <sheetName val="Adj 2001"/>
      <sheetName val="Белорусский рубль"/>
      <sheetName val="Деб. и кред. на 31.12.02 "/>
      <sheetName val="Налоговые платежи 2002"/>
      <sheetName val="Доходы-расходы (год)"/>
      <sheetName val="ТМЦ 2001-2002"/>
      <sheetName val="Расшифр РБП и проч выб"/>
      <sheetName val="Выручка 2002"/>
      <sheetName val="Доходы-расходы 1 квартал"/>
      <sheetName val="Доходы-расходы 2 квартал"/>
      <sheetName val="Доходы-расходы 3 квартал"/>
      <sheetName val="Доходы-расходы 4 квартал"/>
      <sheetName val="Денежные средства 2002"/>
      <sheetName val="Check Other"/>
      <sheetName val="Табл. 5.3"/>
      <sheetName val="Табл. 6.4"/>
      <sheetName val="Табл. 6.5"/>
      <sheetName val="Собственные акции"/>
      <sheetName val="Краткосроч. вложения 2001-2002"/>
      <sheetName val="Внутригрупп расчеты 31.12.02"/>
      <sheetName val="Убытки на балансе"/>
      <sheetName val="Связанные стороны на 31.12. 02"/>
      <sheetName val="денежные потоки2002"/>
      <sheetName val="Векселя у эмитента "/>
      <sheetName val="Групповые операции с векселями"/>
      <sheetName val="Долгоср. займы и кредиты  2002"/>
      <sheetName val="Краткоср. займы и кредиты  2002"/>
      <sheetName val="Выданные гарантии 2002"/>
      <sheetName val="Судебные иски"/>
      <sheetName val="Резервы предстоящих расходов"/>
      <sheetName val=" Общие таблицы"/>
      <sheetName val="хищения аварии"/>
      <sheetName val="замена труб"/>
      <sheetName val="Проводки'02"/>
      <sheetName val="УрРасч"/>
      <sheetName val="АКРасч"/>
      <sheetName val="Контр. лист"/>
      <sheetName val="Баланс"/>
      <sheetName val="стр.420 ДК"/>
      <sheetName val="стр.460"/>
      <sheetName val="BExRepositorySheet"/>
      <sheetName val="Ф.2"/>
      <sheetName val="Расш.Ф2"/>
      <sheetName val="Расш.услуги"/>
      <sheetName val="Ф.3"/>
      <sheetName val="Ф.4"/>
      <sheetName val="Расш.Ф4"/>
      <sheetName val="Ф.5"/>
      <sheetName val="сч.68 (1)"/>
      <sheetName val="сч.68 (2)"/>
      <sheetName val="сч.68 (3)"/>
      <sheetName val="сч.69 (1)"/>
      <sheetName val="сч.69 (2)"/>
      <sheetName val="7"/>
      <sheetName val="7а"/>
      <sheetName val="7б"/>
      <sheetName val="РБП"/>
      <sheetName val="ДЗ (1)"/>
      <sheetName val="ДЗ (2)"/>
      <sheetName val="ДЗ (3)"/>
      <sheetName val="ДЗ (4)"/>
      <sheetName val="ДЗ (5)"/>
      <sheetName val="ДЗ 245"/>
      <sheetName val="ДЗ (6)"/>
      <sheetName val="КЗ (1)"/>
      <sheetName val="КЗ (2)"/>
      <sheetName val="КЗ (3)"/>
      <sheetName val="КЗ 627"/>
      <sheetName val="КЗ (4)"/>
      <sheetName val="КЗ 520"/>
      <sheetName val="ДЗ и КЗ"/>
      <sheetName val="ДЗ и КЗ (2)"/>
      <sheetName val="сч.07"/>
      <sheetName val="ОС (1)"/>
      <sheetName val="ОС (2)"/>
      <sheetName val="ОС (3)"/>
      <sheetName val="НЗС движение"/>
      <sheetName val="3-1"/>
      <sheetName val="инстр к 3-1"/>
      <sheetName val="C"/>
      <sheetName val="Инвест.программа"/>
      <sheetName val="Capex PER CITY"/>
      <sheetName val="AJEs"/>
      <sheetName val="RAS P&amp;L"/>
      <sheetName val="Форма 7 (Скважины)"/>
      <sheetName val="ф сплавы"/>
      <sheetName val="список"/>
      <sheetName val="Валюта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_GEO_Brief"/>
      <sheetName val="Cash Flow_GEO_Detailed"/>
      <sheetName val="CashFlow-ს დამხმარე"/>
      <sheetName val="EXP DB"/>
      <sheetName val="Sheet1"/>
      <sheetName val="თავბერიძე"/>
      <sheetName val="შენიშვნები"/>
      <sheetName val="ფაქტიური გასავლები"/>
      <sheetName val="Sheet2"/>
      <sheetName val="ფაქტიური შემოსავლები"/>
      <sheetName val="კონტაქტი"/>
      <sheetName val="Sheet3"/>
      <sheetName val="Sheet4"/>
    </sheetNames>
    <sheetDataSet>
      <sheetData sheetId="0"/>
      <sheetData sheetId="1"/>
      <sheetData sheetId="2"/>
      <sheetData sheetId="3" refreshError="1"/>
      <sheetData sheetId="4" refreshError="1">
        <row r="1">
          <cell r="G1">
            <v>1</v>
          </cell>
          <cell r="H1">
            <v>40909</v>
          </cell>
          <cell r="I1">
            <v>40939</v>
          </cell>
        </row>
        <row r="2">
          <cell r="G2">
            <v>2</v>
          </cell>
          <cell r="H2">
            <v>40940</v>
          </cell>
          <cell r="I2">
            <v>40967</v>
          </cell>
        </row>
        <row r="3">
          <cell r="G3">
            <v>3</v>
          </cell>
          <cell r="H3">
            <v>40969</v>
          </cell>
          <cell r="I3">
            <v>40999</v>
          </cell>
        </row>
        <row r="4">
          <cell r="G4">
            <v>4</v>
          </cell>
          <cell r="H4">
            <v>41000</v>
          </cell>
          <cell r="I4">
            <v>41029</v>
          </cell>
        </row>
        <row r="5">
          <cell r="G5">
            <v>5</v>
          </cell>
          <cell r="H5">
            <v>41030</v>
          </cell>
          <cell r="I5">
            <v>41060</v>
          </cell>
        </row>
        <row r="6">
          <cell r="G6">
            <v>6</v>
          </cell>
          <cell r="H6">
            <v>41061</v>
          </cell>
          <cell r="I6">
            <v>41090</v>
          </cell>
        </row>
        <row r="7">
          <cell r="G7">
            <v>7</v>
          </cell>
          <cell r="H7">
            <v>41091</v>
          </cell>
          <cell r="I7">
            <v>41121</v>
          </cell>
        </row>
        <row r="8">
          <cell r="G8">
            <v>8</v>
          </cell>
          <cell r="H8">
            <v>41122</v>
          </cell>
          <cell r="I8">
            <v>41152</v>
          </cell>
        </row>
        <row r="9">
          <cell r="G9">
            <v>9</v>
          </cell>
          <cell r="H9">
            <v>41153</v>
          </cell>
          <cell r="I9">
            <v>41182</v>
          </cell>
        </row>
        <row r="10">
          <cell r="G10">
            <v>10</v>
          </cell>
          <cell r="H10">
            <v>41183</v>
          </cell>
          <cell r="I10">
            <v>41213</v>
          </cell>
        </row>
        <row r="11">
          <cell r="G11">
            <v>11</v>
          </cell>
          <cell r="H11">
            <v>41214</v>
          </cell>
          <cell r="I11">
            <v>41243</v>
          </cell>
        </row>
        <row r="12">
          <cell r="G12">
            <v>12</v>
          </cell>
          <cell r="H12">
            <v>41244</v>
          </cell>
          <cell r="I12">
            <v>41274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f Margin"/>
      <sheetName val="Tariff Margin (2008)"/>
      <sheetName val="Margin Variation"/>
      <sheetName val="2006"/>
      <sheetName val="2005"/>
      <sheetName val="Лист1"/>
      <sheetName val="Budget"/>
      <sheetName val="Sales2005"/>
      <sheetName val="Margin"/>
      <sheetName val="Sales"/>
      <sheetName val="Debt"/>
      <sheetName val="Investment"/>
      <sheetName val="SalesForecast"/>
      <sheetName val="E"/>
      <sheetName val="TotFin"/>
      <sheetName val="WhatToDo"/>
      <sheetName val="TotEn"/>
      <sheetName val="USD"/>
      <sheetName val="Wages"/>
      <sheetName val="energy plan"/>
      <sheetName val="ЫА"/>
      <sheetName val="Adj20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Dairy WBD grows"/>
      <sheetName val="Juice WBD grows"/>
      <sheetName val="TopLine"/>
      <sheetName val="Division - Dairy"/>
      <sheetName val="Division - Juice"/>
      <sheetName val="TopLine Water"/>
      <sheetName val="Sales Variance (dairy)"/>
      <sheetName val="Sales Variances (juice)"/>
      <sheetName val="1.1"/>
      <sheetName val="1.4"/>
      <sheetName val="1.5"/>
      <sheetName val="Group_02-03"/>
      <sheetName val="Rating ratios"/>
      <sheetName val="FB04-21"/>
      <sheetName val="YTD"/>
      <sheetName val="Dairy COGS"/>
      <sheetName val="Juice COGS"/>
      <sheetName val="Dairy cost structure "/>
      <sheetName val="Juice cost structure"/>
      <sheetName val="OP E"/>
      <sheetName val="Other OpEx"/>
      <sheetName val="Fin. Income-Expense"/>
      <sheetName val="Net Inc E"/>
      <sheetName val="debt portfolio"/>
      <sheetName val="HoldingConsulting"/>
      <sheetName val="CF"/>
      <sheetName val="equity statement1"/>
      <sheetName val="Key BS Items"/>
      <sheetName val="WC_pres"/>
      <sheetName val="Reserves"/>
      <sheetName val="Personnel"/>
      <sheetName val="YTG"/>
      <sheetName val="BU 1"/>
      <sheetName val="BU 2"/>
      <sheetName val="BU 3"/>
      <sheetName val="BU 4"/>
      <sheetName val="BU 6"/>
      <sheetName val="BU 7"/>
      <sheetName val="Support BU1"/>
      <sheetName val="BU Roic"/>
      <sheetName val="BU BS"/>
      <sheetName val="BU 8"/>
      <sheetName val="BU 9"/>
      <sheetName val="Margin"/>
      <sheetName val="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п2003"/>
      <sheetName val="П"/>
      <sheetName val="пп2"/>
      <sheetName val="ПП(2)"/>
      <sheetName val="к"/>
      <sheetName val="к2"/>
      <sheetName val="ппмай2"/>
      <sheetName val="Т-ПАК05.02"/>
      <sheetName val="Склад05.02"/>
      <sheetName val="DL 05.02"/>
      <sheetName val="RestN 05.02"/>
      <sheetName val="ппиюнь2"/>
      <sheetName val="Т-ПАК06.02"/>
      <sheetName val="Склад06.02"/>
      <sheetName val="DL 06.02"/>
      <sheetName val="RestN 06.02"/>
      <sheetName val="ппиюль2"/>
      <sheetName val="Т-ПАК07.02"/>
      <sheetName val="Склад07.02"/>
      <sheetName val="DL 07.02"/>
      <sheetName val="RestN 07.02"/>
      <sheetName val="ппавгуст2"/>
      <sheetName val="Т-ПАК08.02"/>
      <sheetName val="Склад08.02"/>
      <sheetName val="DL 08.02"/>
      <sheetName val="RestN 08.02"/>
      <sheetName val="ппсентябрь2"/>
      <sheetName val="Т-ПАК09.02"/>
      <sheetName val="Склад09.02"/>
      <sheetName val="DL 09.02"/>
      <sheetName val="RestN 09.02"/>
      <sheetName val="ппоктябрь2"/>
      <sheetName val="Т-ПАК10.02"/>
      <sheetName val="Склад10.02"/>
      <sheetName val="DL10.02"/>
      <sheetName val="RestN 10.02"/>
      <sheetName val="ппноябрь2"/>
      <sheetName val="Т-ПАК11.02"/>
      <sheetName val="Склад11.02"/>
      <sheetName val="DL11.02"/>
      <sheetName val="RestN 11.02"/>
      <sheetName val="ппдекабрь2"/>
      <sheetName val="Т-ПАК12.02"/>
      <sheetName val="Склад12.02"/>
      <sheetName val="DL12.02"/>
      <sheetName val="RestN 12.02"/>
      <sheetName val="0919для стеб."/>
    </sheetNames>
    <definedNames>
      <definedName name="Возврат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Комментарии к ЕПС"/>
      <sheetName val="Вопросы к обсуждению"/>
      <sheetName val="Балансовые счета"/>
      <sheetName val="Забалансовые счета"/>
      <sheetName val="ДДС"/>
      <sheetName val="налоги"/>
      <sheetName val="НП"/>
      <sheetName val="R счета Ф1"/>
      <sheetName val="R счета Ф2"/>
      <sheetName val="A1"/>
      <sheetName val="А2"/>
      <sheetName val="А3"/>
      <sheetName val="A4"/>
      <sheetName val="А5"/>
      <sheetName val="А6"/>
      <sheetName val="А7"/>
      <sheetName val="A8"/>
      <sheetName val="А9"/>
      <sheetName val="А10"/>
      <sheetName val="A11"/>
      <sheetName val="A12"/>
      <sheetName val="ТА1"/>
      <sheetName val="ТА2"/>
      <sheetName val="ТА3"/>
      <sheetName val="Статистические счета"/>
      <sheetName val="А Проекты"/>
      <sheetName val="Филиалы"/>
      <sheetName val="Division - Dairy"/>
      <sheetName val="Division - Ju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Продажи реальные и прогноз 20 л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план продаж"/>
      <sheetName val="поступл,молока"/>
      <sheetName val="доля восст,молока"/>
      <sheetName val="сырьё"/>
      <sheetName val="вспомогат"/>
      <sheetName val="ТЭР"/>
      <sheetName val="ТЭР для накладных"/>
      <sheetName val="зарпл по молоку 2000 г"/>
      <sheetName val="Маржа"/>
      <sheetName val="Маржа (2)"/>
      <sheetName val="свод накл"/>
      <sheetName val="проч дох проч расх"/>
      <sheetName val="амортиз"/>
      <sheetName val="налоги нов формат"/>
      <sheetName val="Себест по прямым"/>
      <sheetName val="ПФР"/>
      <sheetName val="ПФР (2)"/>
      <sheetName val="ДДС"/>
      <sheetName val="Расшифр. ИД_План"/>
      <sheetName val="факт"/>
      <sheetName val="А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XLR_NoRangeSheet"/>
      <sheetName val="2001"/>
      <sheetName val="ПРИЛОЖЕНИЕ 2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XLR_NoRangeSheet"/>
      <sheetName val="2001"/>
      <sheetName val="ПРИЛОЖЕНИЕ 2"/>
      <sheetName val="Assumptions"/>
    </sheetNames>
    <sheetDataSet>
      <sheetData sheetId="0" refreshError="1"/>
      <sheetData sheetId="1" refreshError="1">
        <row r="6">
          <cell r="J6">
            <v>173674</v>
          </cell>
          <cell r="K6">
            <v>173674</v>
          </cell>
          <cell r="L6">
            <v>67000</v>
          </cell>
          <cell r="M6">
            <v>105081</v>
          </cell>
          <cell r="N6">
            <v>59445</v>
          </cell>
          <cell r="O6">
            <v>143558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_page"/>
      <sheetName val="RUR-base"/>
      <sheetName val="Feed page"/>
      <sheetName val="reuter_chains"/>
      <sheetName val="EC552378 Corp Cusip8"/>
      <sheetName val="TT333718 Govt"/>
      <sheetName val="Assumptions"/>
      <sheetName val="XLR_NoRangeSheet"/>
      <sheetName val="Цеховые"/>
      <sheetName val="Центральные"/>
      <sheetName val="Sets"/>
      <sheetName val="кварталы"/>
      <sheetName val="полугодие"/>
      <sheetName val="Вып.П.П."/>
      <sheetName val="База"/>
      <sheetName val="Структура портфеля"/>
      <sheetName val="стр.2"/>
      <sheetName val="Вып_П_П_"/>
      <sheetName val="BlooData"/>
      <sheetName val="Values"/>
      <sheetName val="MACRO"/>
      <sheetName val="St"/>
      <sheetName val="Счета"/>
      <sheetName val="2 Параметры"/>
      <sheetName val="1 Общая информация"/>
      <sheetName val="4 Смета"/>
      <sheetName val="14 Итоги"/>
      <sheetName val="7 Кредит"/>
      <sheetName val="2001"/>
      <sheetName val="Сталь"/>
      <sheetName val="CurRates"/>
      <sheetName val="MEF 2004"/>
      <sheetName val="КлассЗСМК"/>
      <sheetName val="Справ"/>
      <sheetName val="Лист1"/>
      <sheetName val="Контроль"/>
      <sheetName val="График"/>
      <sheetName val="план"/>
      <sheetName val="In"/>
      <sheetName val="Data USA Cdn$"/>
      <sheetName val="Data USA US$"/>
      <sheetName val="Inputs"/>
      <sheetName val="январь"/>
      <sheetName val="Input_Assumptions"/>
      <sheetName val="rozvaha"/>
      <sheetName val="Акт сверки с ЗСМК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0_TRANSACTIONS"/>
      <sheetName val="Codes"/>
      <sheetName val="Note"/>
      <sheetName val="PWC_ADJ09"/>
      <sheetName val="Telasi_ADJ09"/>
      <sheetName val="PWC_ADJ08"/>
      <sheetName val="IS"/>
      <sheetName val="BS"/>
      <sheetName val="CFS"/>
      <sheetName val="EQ"/>
      <sheetName val="Rev"/>
      <sheetName val="Oth.Inc"/>
      <sheetName val="Purch."/>
      <sheetName val="Payroll"/>
      <sheetName val="oth.taxes"/>
      <sheetName val="Impair."/>
      <sheetName val="Oth.OPEX"/>
      <sheetName val="fin.exp."/>
      <sheetName val="DT_NEW"/>
      <sheetName val="DT"/>
      <sheetName val="PPE"/>
      <sheetName val="PPEY"/>
      <sheetName val="PPEFINAL"/>
      <sheetName val="CIP"/>
      <sheetName val="PPEDATA"/>
      <sheetName val="IADATA"/>
      <sheetName val="IA"/>
      <sheetName val="AR"/>
      <sheetName val="Oth.receiv."/>
      <sheetName val="Inv."/>
      <sheetName val="Cash "/>
      <sheetName val="Loans"/>
      <sheetName val="TB_2009"/>
      <sheetName val="TB 2010"/>
      <sheetName val="AP"/>
      <sheetName val="Taxes payable"/>
      <sheetName val="SRHBV"/>
      <sheetName val="LSchedule"/>
      <sheetName val="IFRS 7"/>
      <sheetName val="RPs"/>
      <sheetName val="Telasi_ADJ08"/>
      <sheetName val="COUTF12ME2010"/>
      <sheetName val="CINF12ME2010"/>
      <sheetName val="Mtkvari"/>
      <sheetName val="Khrami1"/>
      <sheetName val="Khrami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7">
          <cell r="E7">
            <v>0</v>
          </cell>
        </row>
        <row r="66">
          <cell r="D66">
            <v>1.7727999999999999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erve"/>
      <sheetName val="Generation"/>
      <sheetName val="Forex Deviation"/>
      <sheetName val="Movement"/>
      <sheetName val="Template"/>
    </sheetNames>
    <sheetDataSet>
      <sheetData sheetId="0"/>
      <sheetData sheetId="1"/>
      <sheetData sheetId="2"/>
      <sheetData sheetId="3">
        <row r="2">
          <cell r="B2" t="str">
            <v>Month</v>
          </cell>
        </row>
      </sheetData>
      <sheetData sheetId="4">
        <row r="4">
          <cell r="K4">
            <v>1.6759999999999999</v>
          </cell>
          <cell r="L4">
            <v>1.8009999999999999</v>
          </cell>
        </row>
        <row r="5">
          <cell r="K5">
            <v>1.6769999997360236</v>
          </cell>
          <cell r="L5">
            <v>1.7629999999999999</v>
          </cell>
        </row>
        <row r="6">
          <cell r="K6">
            <v>1.677000000953651</v>
          </cell>
          <cell r="L6">
            <v>1.768</v>
          </cell>
        </row>
        <row r="7">
          <cell r="K7">
            <v>1.671</v>
          </cell>
          <cell r="L7">
            <v>0</v>
          </cell>
        </row>
        <row r="8">
          <cell r="K8">
            <v>1.673</v>
          </cell>
          <cell r="L8">
            <v>0</v>
          </cell>
        </row>
        <row r="9">
          <cell r="K9">
            <v>1.6739999999999999</v>
          </cell>
          <cell r="L9">
            <v>0</v>
          </cell>
        </row>
        <row r="10">
          <cell r="K10">
            <v>1.675</v>
          </cell>
          <cell r="L10">
            <v>0</v>
          </cell>
        </row>
        <row r="11">
          <cell r="K11">
            <v>1.68</v>
          </cell>
          <cell r="L11">
            <v>0</v>
          </cell>
        </row>
        <row r="12">
          <cell r="K12">
            <v>1.6830000000000001</v>
          </cell>
          <cell r="L12">
            <v>0</v>
          </cell>
        </row>
        <row r="13">
          <cell r="K13">
            <v>1.6910000000000001</v>
          </cell>
          <cell r="L13">
            <v>0</v>
          </cell>
        </row>
        <row r="14">
          <cell r="K14">
            <v>1.7150000000000001</v>
          </cell>
          <cell r="L14">
            <v>0</v>
          </cell>
        </row>
        <row r="15">
          <cell r="K15">
            <v>1.7569999999999999</v>
          </cell>
          <cell r="L15">
            <v>0</v>
          </cell>
        </row>
      </sheetData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lows"/>
      <sheetName val="Outflows"/>
      <sheetName val="BB_GEL"/>
      <sheetName val="BB_USD"/>
      <sheetName val="BB_EUR"/>
      <sheetName val="BOG"/>
      <sheetName val="TBC"/>
    </sheetNames>
    <sheetDataSet>
      <sheetData sheetId="0">
        <row r="1">
          <cell r="C1">
            <v>1.7324693172401933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lows"/>
      <sheetName val="Outflows"/>
      <sheetName val="BB_GEL"/>
      <sheetName val="BB_USD"/>
      <sheetName val="BB_EUR"/>
      <sheetName val="BOG"/>
      <sheetName val="TBC"/>
      <sheetName val="Sheet1"/>
      <sheetName val="Sheet2"/>
      <sheetName val="Outfl"/>
      <sheetName val="Infl"/>
    </sheetNames>
    <sheetDataSet>
      <sheetData sheetId="0" refreshError="1"/>
      <sheetData sheetId="1">
        <row r="1">
          <cell r="C1">
            <v>1.6975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POS"/>
      <sheetName val="мар 2001"/>
      <sheetName val="апр 2001"/>
      <sheetName val="Ф-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видам"/>
      <sheetName val="свод"/>
      <sheetName val="экспорт"/>
      <sheetName val="киев"/>
      <sheetName val="аэромар"/>
      <sheetName val="Мос_460201_НДС20%"/>
      <sheetName val="Мос_460201_НДС10%"/>
      <sheetName val="Мос_возвр_ПК10%"/>
      <sheetName val="Мос_возвр_ПК20%"/>
      <sheetName val="Фил_460201_20%"/>
      <sheetName val="возвр_фил_20%"/>
      <sheetName val="Фил_460201_10%"/>
      <sheetName val="возвр_фил_10%"/>
      <sheetName val="Фил 0%"/>
      <sheetName val="ростов"/>
      <sheetName val="УФА"/>
      <sheetName val="возвр_Мос_сев"/>
      <sheetName val="возвр_ростов"/>
      <sheetName val="возвр_уфа"/>
      <sheetName val="По предприятиям"/>
      <sheetName val="побрэндам"/>
      <sheetName val="выр _июль"/>
      <sheetName val="Закуп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POS"/>
      <sheetName val="мар 2001"/>
      <sheetName val="апр 2001"/>
    </sheetNames>
    <sheetDataSet>
      <sheetData sheetId="0" refreshError="1"/>
      <sheetData sheetId="1" refreshError="1">
        <row r="1">
          <cell r="A1" t="str">
            <v>KOD</v>
          </cell>
          <cell r="B1" t="str">
            <v>NOM</v>
          </cell>
          <cell r="C1" t="str">
            <v>DATA</v>
          </cell>
          <cell r="D1" t="str">
            <v>CV</v>
          </cell>
          <cell r="E1" t="str">
            <v>JIR</v>
          </cell>
          <cell r="F1" t="str">
            <v>FVES</v>
          </cell>
          <cell r="G1" t="str">
            <v>KIS</v>
          </cell>
          <cell r="H1" t="str">
            <v>TRA</v>
          </cell>
          <cell r="I1" t="str">
            <v>STE</v>
          </cell>
          <cell r="J1" t="str">
            <v>KLS</v>
          </cell>
          <cell r="K1" t="str">
            <v>PLOT</v>
          </cell>
          <cell r="L1" t="str">
            <v>BVES</v>
          </cell>
          <cell r="M1" t="str">
            <v>JKG</v>
          </cell>
          <cell r="N1" t="str">
            <v>SORT</v>
          </cell>
          <cell r="O1" t="str">
            <v>CEN</v>
          </cell>
          <cell r="P1" t="str">
            <v>SUMM</v>
          </cell>
        </row>
        <row r="2">
          <cell r="A2" t="str">
            <v>1101</v>
          </cell>
          <cell r="B2">
            <v>336325</v>
          </cell>
          <cell r="C2" t="str">
            <v>010301</v>
          </cell>
          <cell r="D2" t="str">
            <v>H</v>
          </cell>
          <cell r="E2">
            <v>3.5</v>
          </cell>
          <cell r="F2">
            <v>3770</v>
          </cell>
          <cell r="G2">
            <v>18</v>
          </cell>
          <cell r="H2">
            <v>10</v>
          </cell>
          <cell r="I2">
            <v>1</v>
          </cell>
          <cell r="J2">
            <v>1</v>
          </cell>
          <cell r="K2">
            <v>1.0269999999999999</v>
          </cell>
          <cell r="L2">
            <v>3665</v>
          </cell>
          <cell r="M2">
            <v>132</v>
          </cell>
          <cell r="N2">
            <v>1</v>
          </cell>
          <cell r="O2">
            <v>7200</v>
          </cell>
          <cell r="P2">
            <v>26388</v>
          </cell>
        </row>
        <row r="3">
          <cell r="A3" t="str">
            <v>1101</v>
          </cell>
          <cell r="B3">
            <v>336324</v>
          </cell>
          <cell r="C3" t="str">
            <v>010301</v>
          </cell>
          <cell r="D3" t="str">
            <v>H</v>
          </cell>
          <cell r="E3">
            <v>3.4</v>
          </cell>
          <cell r="F3">
            <v>1890</v>
          </cell>
          <cell r="G3">
            <v>18</v>
          </cell>
          <cell r="H3">
            <v>10</v>
          </cell>
          <cell r="I3">
            <v>1</v>
          </cell>
          <cell r="J3">
            <v>1</v>
          </cell>
          <cell r="K3">
            <v>1.0269999999999999</v>
          </cell>
          <cell r="L3">
            <v>1785</v>
          </cell>
          <cell r="M3">
            <v>64.3</v>
          </cell>
          <cell r="N3">
            <v>1</v>
          </cell>
          <cell r="O3">
            <v>7200</v>
          </cell>
          <cell r="P3">
            <v>12852</v>
          </cell>
        </row>
        <row r="4">
          <cell r="A4" t="str">
            <v>1103</v>
          </cell>
          <cell r="B4">
            <v>843253</v>
          </cell>
          <cell r="C4" t="str">
            <v>010301</v>
          </cell>
          <cell r="D4" t="str">
            <v>H</v>
          </cell>
          <cell r="E4">
            <v>2.9</v>
          </cell>
          <cell r="F4">
            <v>1890</v>
          </cell>
          <cell r="G4">
            <v>18</v>
          </cell>
          <cell r="H4">
            <v>10</v>
          </cell>
          <cell r="I4">
            <v>1</v>
          </cell>
          <cell r="J4">
            <v>1</v>
          </cell>
          <cell r="K4">
            <v>1.0269999999999999</v>
          </cell>
          <cell r="L4">
            <v>1523</v>
          </cell>
          <cell r="M4">
            <v>54.8</v>
          </cell>
          <cell r="N4">
            <v>1</v>
          </cell>
          <cell r="O4">
            <v>5500</v>
          </cell>
          <cell r="P4">
            <v>8376.5</v>
          </cell>
        </row>
        <row r="5">
          <cell r="A5" t="str">
            <v>3105</v>
          </cell>
          <cell r="B5">
            <v>239652</v>
          </cell>
          <cell r="C5" t="str">
            <v>010301</v>
          </cell>
          <cell r="D5" t="str">
            <v>П</v>
          </cell>
          <cell r="E5">
            <v>3.5</v>
          </cell>
          <cell r="F5">
            <v>460</v>
          </cell>
          <cell r="G5">
            <v>18</v>
          </cell>
          <cell r="H5">
            <v>10</v>
          </cell>
          <cell r="I5">
            <v>1</v>
          </cell>
          <cell r="J5">
            <v>1</v>
          </cell>
          <cell r="K5">
            <v>1.0269999999999999</v>
          </cell>
          <cell r="L5">
            <v>447</v>
          </cell>
          <cell r="M5">
            <v>16.100000000000001</v>
          </cell>
          <cell r="N5">
            <v>1</v>
          </cell>
          <cell r="O5">
            <v>5500</v>
          </cell>
          <cell r="P5">
            <v>2458.5</v>
          </cell>
        </row>
        <row r="6">
          <cell r="A6" t="str">
            <v>3107</v>
          </cell>
          <cell r="B6">
            <v>136678</v>
          </cell>
          <cell r="C6" t="str">
            <v>010301</v>
          </cell>
          <cell r="D6" t="str">
            <v>H</v>
          </cell>
          <cell r="E6">
            <v>3.8</v>
          </cell>
          <cell r="F6">
            <v>1520</v>
          </cell>
          <cell r="G6">
            <v>18</v>
          </cell>
          <cell r="H6">
            <v>10</v>
          </cell>
          <cell r="I6">
            <v>1</v>
          </cell>
          <cell r="J6">
            <v>1</v>
          </cell>
          <cell r="K6">
            <v>1.0269999999999999</v>
          </cell>
          <cell r="L6">
            <v>1604</v>
          </cell>
          <cell r="M6">
            <v>57.8</v>
          </cell>
          <cell r="N6">
            <v>1</v>
          </cell>
          <cell r="O6">
            <v>7400</v>
          </cell>
          <cell r="P6">
            <v>11869.6</v>
          </cell>
        </row>
        <row r="7">
          <cell r="A7" t="str">
            <v>3108</v>
          </cell>
          <cell r="B7">
            <v>136625</v>
          </cell>
          <cell r="C7" t="str">
            <v>010301</v>
          </cell>
          <cell r="D7" t="str">
            <v>H</v>
          </cell>
          <cell r="E7">
            <v>3.8</v>
          </cell>
          <cell r="F7">
            <v>1860</v>
          </cell>
          <cell r="G7">
            <v>18</v>
          </cell>
          <cell r="H7">
            <v>10</v>
          </cell>
          <cell r="I7">
            <v>1</v>
          </cell>
          <cell r="J7">
            <v>1</v>
          </cell>
          <cell r="K7">
            <v>1.0269999999999999</v>
          </cell>
          <cell r="L7">
            <v>1963</v>
          </cell>
          <cell r="M7">
            <v>70.7</v>
          </cell>
          <cell r="N7">
            <v>1</v>
          </cell>
          <cell r="O7">
            <v>7400</v>
          </cell>
          <cell r="P7">
            <v>14526.2</v>
          </cell>
        </row>
        <row r="8">
          <cell r="A8" t="str">
            <v>3109</v>
          </cell>
          <cell r="B8">
            <v>928162</v>
          </cell>
          <cell r="C8" t="str">
            <v>010301</v>
          </cell>
          <cell r="D8" t="str">
            <v>H</v>
          </cell>
          <cell r="E8">
            <v>3.6</v>
          </cell>
          <cell r="F8">
            <v>1860</v>
          </cell>
          <cell r="G8">
            <v>18</v>
          </cell>
          <cell r="H8">
            <v>10</v>
          </cell>
          <cell r="I8">
            <v>1</v>
          </cell>
          <cell r="J8">
            <v>1</v>
          </cell>
          <cell r="K8">
            <v>1.0269999999999999</v>
          </cell>
          <cell r="L8">
            <v>1860</v>
          </cell>
          <cell r="M8">
            <v>67</v>
          </cell>
          <cell r="N8">
            <v>1</v>
          </cell>
          <cell r="O8">
            <v>7400</v>
          </cell>
          <cell r="P8">
            <v>13764</v>
          </cell>
        </row>
        <row r="9">
          <cell r="A9" t="str">
            <v>3114</v>
          </cell>
          <cell r="B9">
            <v>55782</v>
          </cell>
          <cell r="C9" t="str">
            <v>010301</v>
          </cell>
          <cell r="D9" t="str">
            <v>П</v>
          </cell>
          <cell r="E9">
            <v>3.5</v>
          </cell>
          <cell r="F9">
            <v>1600</v>
          </cell>
          <cell r="G9">
            <v>18</v>
          </cell>
          <cell r="H9">
            <v>10</v>
          </cell>
          <cell r="I9">
            <v>1</v>
          </cell>
          <cell r="J9">
            <v>1</v>
          </cell>
          <cell r="K9">
            <v>1.0269999999999999</v>
          </cell>
          <cell r="L9">
            <v>1556</v>
          </cell>
          <cell r="M9">
            <v>56</v>
          </cell>
          <cell r="N9">
            <v>1</v>
          </cell>
          <cell r="O9">
            <v>7000</v>
          </cell>
          <cell r="P9">
            <v>10892</v>
          </cell>
        </row>
        <row r="10">
          <cell r="A10" t="str">
            <v>4108</v>
          </cell>
          <cell r="B10">
            <v>833338</v>
          </cell>
          <cell r="C10" t="str">
            <v>010301</v>
          </cell>
          <cell r="D10" t="str">
            <v>П</v>
          </cell>
          <cell r="E10">
            <v>3.4</v>
          </cell>
          <cell r="F10">
            <v>418</v>
          </cell>
          <cell r="G10">
            <v>18</v>
          </cell>
          <cell r="H10">
            <v>10</v>
          </cell>
          <cell r="I10">
            <v>1</v>
          </cell>
          <cell r="J10">
            <v>1</v>
          </cell>
          <cell r="K10">
            <v>1.0269999999999999</v>
          </cell>
          <cell r="L10">
            <v>395</v>
          </cell>
          <cell r="M10">
            <v>14.2</v>
          </cell>
          <cell r="N10">
            <v>1</v>
          </cell>
          <cell r="O10">
            <v>6100</v>
          </cell>
          <cell r="P10">
            <v>2409.5</v>
          </cell>
        </row>
        <row r="11">
          <cell r="A11" t="str">
            <v>4101</v>
          </cell>
          <cell r="B11">
            <v>1226</v>
          </cell>
          <cell r="C11" t="str">
            <v>010301</v>
          </cell>
          <cell r="D11" t="str">
            <v>П</v>
          </cell>
          <cell r="E11">
            <v>3.7</v>
          </cell>
          <cell r="F11">
            <v>1705</v>
          </cell>
          <cell r="G11">
            <v>18</v>
          </cell>
          <cell r="H11">
            <v>10</v>
          </cell>
          <cell r="I11">
            <v>1</v>
          </cell>
          <cell r="J11">
            <v>1</v>
          </cell>
          <cell r="K11">
            <v>1.0269999999999999</v>
          </cell>
          <cell r="L11">
            <v>1752</v>
          </cell>
          <cell r="M11">
            <v>63.1</v>
          </cell>
          <cell r="N11">
            <v>1</v>
          </cell>
          <cell r="O11">
            <v>7400</v>
          </cell>
          <cell r="P11">
            <v>12964.8</v>
          </cell>
        </row>
        <row r="12">
          <cell r="A12" t="str">
            <v>4101</v>
          </cell>
          <cell r="B12">
            <v>706098</v>
          </cell>
          <cell r="C12" t="str">
            <v>010301</v>
          </cell>
          <cell r="D12" t="str">
            <v>П</v>
          </cell>
          <cell r="E12">
            <v>3.4</v>
          </cell>
          <cell r="F12">
            <v>680</v>
          </cell>
          <cell r="G12">
            <v>18</v>
          </cell>
          <cell r="H12">
            <v>10</v>
          </cell>
          <cell r="I12">
            <v>1</v>
          </cell>
          <cell r="J12">
            <v>1</v>
          </cell>
          <cell r="K12">
            <v>1.0269999999999999</v>
          </cell>
          <cell r="L12">
            <v>642</v>
          </cell>
          <cell r="M12">
            <v>23.1</v>
          </cell>
          <cell r="N12">
            <v>1</v>
          </cell>
          <cell r="O12">
            <v>7400</v>
          </cell>
          <cell r="P12">
            <v>4750.8</v>
          </cell>
        </row>
        <row r="13">
          <cell r="A13" t="str">
            <v>4102</v>
          </cell>
          <cell r="B13">
            <v>180130</v>
          </cell>
          <cell r="C13" t="str">
            <v>010301</v>
          </cell>
          <cell r="D13" t="str">
            <v>П</v>
          </cell>
          <cell r="E13">
            <v>3.7</v>
          </cell>
          <cell r="F13">
            <v>2270</v>
          </cell>
          <cell r="G13">
            <v>18</v>
          </cell>
          <cell r="H13">
            <v>10</v>
          </cell>
          <cell r="I13">
            <v>1</v>
          </cell>
          <cell r="J13">
            <v>1</v>
          </cell>
          <cell r="K13">
            <v>1.0269999999999999</v>
          </cell>
          <cell r="L13">
            <v>2333</v>
          </cell>
          <cell r="M13">
            <v>84</v>
          </cell>
          <cell r="N13">
            <v>1</v>
          </cell>
          <cell r="O13">
            <v>6100</v>
          </cell>
          <cell r="P13">
            <v>14231.3</v>
          </cell>
        </row>
        <row r="14">
          <cell r="A14" t="str">
            <v>3103</v>
          </cell>
          <cell r="B14">
            <v>33530</v>
          </cell>
          <cell r="C14" t="str">
            <v>010301</v>
          </cell>
          <cell r="D14" t="str">
            <v>П</v>
          </cell>
          <cell r="E14">
            <v>3.5</v>
          </cell>
          <cell r="F14">
            <v>2640</v>
          </cell>
          <cell r="G14">
            <v>18</v>
          </cell>
          <cell r="H14">
            <v>10</v>
          </cell>
          <cell r="I14">
            <v>1</v>
          </cell>
          <cell r="J14">
            <v>1</v>
          </cell>
          <cell r="K14">
            <v>1.0269999999999999</v>
          </cell>
          <cell r="L14">
            <v>2567</v>
          </cell>
          <cell r="M14">
            <v>92.4</v>
          </cell>
          <cell r="N14">
            <v>1</v>
          </cell>
          <cell r="O14">
            <v>7000</v>
          </cell>
          <cell r="P14">
            <v>17969</v>
          </cell>
        </row>
        <row r="15">
          <cell r="A15" t="str">
            <v>6105</v>
          </cell>
          <cell r="B15">
            <v>502</v>
          </cell>
          <cell r="C15" t="str">
            <v>010301</v>
          </cell>
          <cell r="D15" t="str">
            <v>H</v>
          </cell>
          <cell r="E15">
            <v>3.2</v>
          </cell>
          <cell r="F15">
            <v>1575</v>
          </cell>
          <cell r="G15">
            <v>18</v>
          </cell>
          <cell r="H15">
            <v>10</v>
          </cell>
          <cell r="I15">
            <v>1</v>
          </cell>
          <cell r="J15">
            <v>2</v>
          </cell>
          <cell r="K15">
            <v>1.0269999999999999</v>
          </cell>
          <cell r="L15">
            <v>1400</v>
          </cell>
          <cell r="M15">
            <v>50.4</v>
          </cell>
          <cell r="N15">
            <v>2</v>
          </cell>
          <cell r="O15">
            <v>0</v>
          </cell>
          <cell r="P15">
            <v>0</v>
          </cell>
        </row>
        <row r="16">
          <cell r="A16" t="str">
            <v>4107</v>
          </cell>
          <cell r="B16">
            <v>71</v>
          </cell>
          <cell r="C16" t="str">
            <v>010301</v>
          </cell>
          <cell r="D16" t="str">
            <v>H</v>
          </cell>
          <cell r="E16">
            <v>3.3</v>
          </cell>
          <cell r="F16">
            <v>3740</v>
          </cell>
          <cell r="G16">
            <v>18</v>
          </cell>
          <cell r="H16">
            <v>10</v>
          </cell>
          <cell r="I16">
            <v>1</v>
          </cell>
          <cell r="J16">
            <v>1</v>
          </cell>
          <cell r="K16">
            <v>1.0269999999999999</v>
          </cell>
          <cell r="L16">
            <v>3428</v>
          </cell>
          <cell r="M16">
            <v>123.4</v>
          </cell>
          <cell r="N16">
            <v>2</v>
          </cell>
          <cell r="O16">
            <v>0</v>
          </cell>
          <cell r="P16">
            <v>0</v>
          </cell>
        </row>
        <row r="17">
          <cell r="A17" t="str">
            <v>4107</v>
          </cell>
          <cell r="B17">
            <v>72</v>
          </cell>
          <cell r="C17" t="str">
            <v>010301</v>
          </cell>
          <cell r="D17" t="str">
            <v>H</v>
          </cell>
          <cell r="E17">
            <v>3.5</v>
          </cell>
          <cell r="F17">
            <v>1530</v>
          </cell>
          <cell r="G17">
            <v>18</v>
          </cell>
          <cell r="H17">
            <v>10</v>
          </cell>
          <cell r="I17">
            <v>1</v>
          </cell>
          <cell r="J17">
            <v>1</v>
          </cell>
          <cell r="K17">
            <v>1.0269999999999999</v>
          </cell>
          <cell r="L17">
            <v>1488</v>
          </cell>
          <cell r="M17">
            <v>53.6</v>
          </cell>
          <cell r="N17">
            <v>2</v>
          </cell>
          <cell r="O17">
            <v>0</v>
          </cell>
          <cell r="P17">
            <v>0</v>
          </cell>
        </row>
        <row r="18">
          <cell r="A18" t="str">
            <v>1101</v>
          </cell>
          <cell r="B18">
            <v>336276</v>
          </cell>
          <cell r="C18" t="str">
            <v>020301</v>
          </cell>
          <cell r="D18" t="str">
            <v>H</v>
          </cell>
          <cell r="E18">
            <v>3.4</v>
          </cell>
          <cell r="F18">
            <v>3770</v>
          </cell>
          <cell r="G18">
            <v>18</v>
          </cell>
          <cell r="H18">
            <v>10</v>
          </cell>
          <cell r="I18">
            <v>1</v>
          </cell>
          <cell r="J18">
            <v>1</v>
          </cell>
          <cell r="K18">
            <v>1.0269999999999999</v>
          </cell>
          <cell r="L18">
            <v>3561</v>
          </cell>
          <cell r="M18">
            <v>128.19999999999999</v>
          </cell>
          <cell r="N18">
            <v>1</v>
          </cell>
          <cell r="O18">
            <v>7200</v>
          </cell>
          <cell r="P18">
            <v>25639.200000000001</v>
          </cell>
        </row>
        <row r="19">
          <cell r="A19" t="str">
            <v>1101</v>
          </cell>
          <cell r="B19">
            <v>336277</v>
          </cell>
          <cell r="C19" t="str">
            <v>020301</v>
          </cell>
          <cell r="D19" t="str">
            <v>H</v>
          </cell>
          <cell r="E19">
            <v>2.9</v>
          </cell>
          <cell r="F19">
            <v>1890</v>
          </cell>
          <cell r="G19">
            <v>18</v>
          </cell>
          <cell r="H19">
            <v>10</v>
          </cell>
          <cell r="I19">
            <v>1</v>
          </cell>
          <cell r="J19">
            <v>1</v>
          </cell>
          <cell r="K19">
            <v>1.0269999999999999</v>
          </cell>
          <cell r="L19">
            <v>1523</v>
          </cell>
          <cell r="M19">
            <v>54.8</v>
          </cell>
          <cell r="N19">
            <v>1</v>
          </cell>
          <cell r="O19">
            <v>7200</v>
          </cell>
          <cell r="P19">
            <v>10965.6</v>
          </cell>
        </row>
        <row r="20">
          <cell r="A20" t="str">
            <v>1103</v>
          </cell>
          <cell r="B20">
            <v>843254</v>
          </cell>
          <cell r="C20" t="str">
            <v>020301</v>
          </cell>
          <cell r="D20" t="str">
            <v>H</v>
          </cell>
          <cell r="E20">
            <v>2.9</v>
          </cell>
          <cell r="F20">
            <v>1500</v>
          </cell>
          <cell r="G20">
            <v>18</v>
          </cell>
          <cell r="H20">
            <v>10</v>
          </cell>
          <cell r="I20">
            <v>1</v>
          </cell>
          <cell r="J20">
            <v>1</v>
          </cell>
          <cell r="K20">
            <v>1.0269999999999999</v>
          </cell>
          <cell r="L20">
            <v>1208</v>
          </cell>
          <cell r="M20">
            <v>43.5</v>
          </cell>
          <cell r="N20">
            <v>1</v>
          </cell>
          <cell r="O20">
            <v>5500</v>
          </cell>
          <cell r="P20">
            <v>6644</v>
          </cell>
        </row>
        <row r="21">
          <cell r="A21" t="str">
            <v>1113</v>
          </cell>
          <cell r="B21">
            <v>64267</v>
          </cell>
          <cell r="C21" t="str">
            <v>020301</v>
          </cell>
          <cell r="D21" t="str">
            <v>П</v>
          </cell>
          <cell r="E21">
            <v>3.8</v>
          </cell>
          <cell r="F21">
            <v>1310</v>
          </cell>
          <cell r="G21">
            <v>18</v>
          </cell>
          <cell r="H21">
            <v>10</v>
          </cell>
          <cell r="I21">
            <v>1</v>
          </cell>
          <cell r="J21">
            <v>1</v>
          </cell>
          <cell r="K21">
            <v>1.0269999999999999</v>
          </cell>
          <cell r="L21">
            <v>1383</v>
          </cell>
          <cell r="M21">
            <v>49.8</v>
          </cell>
          <cell r="N21">
            <v>1</v>
          </cell>
          <cell r="O21">
            <v>7000</v>
          </cell>
          <cell r="P21">
            <v>9681</v>
          </cell>
        </row>
        <row r="22">
          <cell r="A22" t="str">
            <v>3105</v>
          </cell>
          <cell r="B22">
            <v>239652</v>
          </cell>
          <cell r="C22" t="str">
            <v>020301</v>
          </cell>
          <cell r="D22" t="str">
            <v>П</v>
          </cell>
          <cell r="E22">
            <v>3.5</v>
          </cell>
          <cell r="F22">
            <v>600</v>
          </cell>
          <cell r="G22">
            <v>18</v>
          </cell>
          <cell r="H22">
            <v>10</v>
          </cell>
          <cell r="I22">
            <v>1</v>
          </cell>
          <cell r="J22">
            <v>1</v>
          </cell>
          <cell r="K22">
            <v>1.0269999999999999</v>
          </cell>
          <cell r="L22">
            <v>583</v>
          </cell>
          <cell r="M22">
            <v>21</v>
          </cell>
          <cell r="N22">
            <v>1</v>
          </cell>
          <cell r="O22">
            <v>5500</v>
          </cell>
          <cell r="P22">
            <v>3206.5</v>
          </cell>
        </row>
        <row r="23">
          <cell r="A23" t="str">
            <v>3107</v>
          </cell>
          <cell r="B23">
            <v>136679</v>
          </cell>
          <cell r="C23" t="str">
            <v>020301</v>
          </cell>
          <cell r="D23" t="str">
            <v>H</v>
          </cell>
          <cell r="E23">
            <v>3.6</v>
          </cell>
          <cell r="F23">
            <v>1435</v>
          </cell>
          <cell r="G23">
            <v>18</v>
          </cell>
          <cell r="H23">
            <v>10</v>
          </cell>
          <cell r="I23">
            <v>1</v>
          </cell>
          <cell r="J23">
            <v>1</v>
          </cell>
          <cell r="K23">
            <v>1.0269999999999999</v>
          </cell>
          <cell r="L23">
            <v>1435</v>
          </cell>
          <cell r="M23">
            <v>51.7</v>
          </cell>
          <cell r="N23">
            <v>1</v>
          </cell>
          <cell r="O23">
            <v>7400</v>
          </cell>
          <cell r="P23">
            <v>10619</v>
          </cell>
        </row>
        <row r="24">
          <cell r="A24" t="str">
            <v>3108</v>
          </cell>
          <cell r="B24">
            <v>136616</v>
          </cell>
          <cell r="C24" t="str">
            <v>020301</v>
          </cell>
          <cell r="D24" t="str">
            <v>H</v>
          </cell>
          <cell r="E24">
            <v>3.6</v>
          </cell>
          <cell r="F24">
            <v>3740</v>
          </cell>
          <cell r="G24">
            <v>18</v>
          </cell>
          <cell r="H24">
            <v>10</v>
          </cell>
          <cell r="I24">
            <v>1</v>
          </cell>
          <cell r="J24">
            <v>1</v>
          </cell>
          <cell r="K24">
            <v>1.0269999999999999</v>
          </cell>
          <cell r="L24">
            <v>3740</v>
          </cell>
          <cell r="M24">
            <v>134.6</v>
          </cell>
          <cell r="N24">
            <v>1</v>
          </cell>
          <cell r="O24">
            <v>7400</v>
          </cell>
          <cell r="P24">
            <v>27676</v>
          </cell>
        </row>
        <row r="25">
          <cell r="A25" t="str">
            <v>3109</v>
          </cell>
          <cell r="B25">
            <v>928163</v>
          </cell>
          <cell r="C25" t="str">
            <v>020301</v>
          </cell>
          <cell r="D25" t="str">
            <v>H</v>
          </cell>
          <cell r="E25">
            <v>3.7</v>
          </cell>
          <cell r="F25">
            <v>1410</v>
          </cell>
          <cell r="G25">
            <v>18</v>
          </cell>
          <cell r="H25">
            <v>10</v>
          </cell>
          <cell r="I25">
            <v>1</v>
          </cell>
          <cell r="J25">
            <v>1</v>
          </cell>
          <cell r="K25">
            <v>1.0269999999999999</v>
          </cell>
          <cell r="L25">
            <v>1449</v>
          </cell>
          <cell r="M25">
            <v>52.2</v>
          </cell>
          <cell r="N25">
            <v>1</v>
          </cell>
          <cell r="O25">
            <v>7400</v>
          </cell>
          <cell r="P25">
            <v>10722.6</v>
          </cell>
        </row>
        <row r="26">
          <cell r="A26" t="str">
            <v>4101</v>
          </cell>
          <cell r="B26">
            <v>570</v>
          </cell>
          <cell r="C26" t="str">
            <v>020301</v>
          </cell>
          <cell r="D26" t="str">
            <v>П</v>
          </cell>
          <cell r="E26">
            <v>3.6</v>
          </cell>
          <cell r="F26">
            <v>3135</v>
          </cell>
          <cell r="G26">
            <v>18</v>
          </cell>
          <cell r="H26">
            <v>10</v>
          </cell>
          <cell r="I26">
            <v>1</v>
          </cell>
          <cell r="J26">
            <v>1</v>
          </cell>
          <cell r="K26">
            <v>1.0269999999999999</v>
          </cell>
          <cell r="L26">
            <v>3135</v>
          </cell>
          <cell r="M26">
            <v>112.9</v>
          </cell>
          <cell r="N26">
            <v>1</v>
          </cell>
          <cell r="O26">
            <v>7400</v>
          </cell>
          <cell r="P26">
            <v>23199</v>
          </cell>
        </row>
        <row r="27">
          <cell r="A27" t="str">
            <v>4101</v>
          </cell>
          <cell r="B27">
            <v>706098</v>
          </cell>
          <cell r="C27" t="str">
            <v>020301</v>
          </cell>
          <cell r="D27" t="str">
            <v>П</v>
          </cell>
          <cell r="E27">
            <v>3.7</v>
          </cell>
          <cell r="F27">
            <v>230</v>
          </cell>
          <cell r="G27">
            <v>18</v>
          </cell>
          <cell r="H27">
            <v>10</v>
          </cell>
          <cell r="I27">
            <v>1</v>
          </cell>
          <cell r="J27">
            <v>1</v>
          </cell>
          <cell r="K27">
            <v>1.0269999999999999</v>
          </cell>
          <cell r="L27">
            <v>236</v>
          </cell>
          <cell r="M27">
            <v>8.5</v>
          </cell>
          <cell r="N27">
            <v>1</v>
          </cell>
          <cell r="O27">
            <v>7400</v>
          </cell>
          <cell r="P27">
            <v>1746.4</v>
          </cell>
        </row>
        <row r="28">
          <cell r="A28" t="str">
            <v>6105</v>
          </cell>
          <cell r="B28">
            <v>503</v>
          </cell>
          <cell r="C28" t="str">
            <v>020301</v>
          </cell>
          <cell r="D28" t="str">
            <v>H</v>
          </cell>
          <cell r="E28">
            <v>3.2</v>
          </cell>
          <cell r="F28">
            <v>1590</v>
          </cell>
          <cell r="G28">
            <v>18</v>
          </cell>
          <cell r="H28">
            <v>10</v>
          </cell>
          <cell r="I28">
            <v>1</v>
          </cell>
          <cell r="J28">
            <v>2</v>
          </cell>
          <cell r="K28">
            <v>1.0269999999999999</v>
          </cell>
          <cell r="L28">
            <v>1413</v>
          </cell>
          <cell r="M28">
            <v>50.9</v>
          </cell>
          <cell r="N28">
            <v>2</v>
          </cell>
          <cell r="O28">
            <v>0</v>
          </cell>
          <cell r="P28">
            <v>0</v>
          </cell>
        </row>
        <row r="29">
          <cell r="A29" t="str">
            <v>4107</v>
          </cell>
          <cell r="B29">
            <v>74</v>
          </cell>
          <cell r="C29" t="str">
            <v>020301</v>
          </cell>
          <cell r="D29" t="str">
            <v>H</v>
          </cell>
          <cell r="E29">
            <v>3.3</v>
          </cell>
          <cell r="F29">
            <v>1620</v>
          </cell>
          <cell r="G29">
            <v>18</v>
          </cell>
          <cell r="H29">
            <v>10</v>
          </cell>
          <cell r="I29">
            <v>1</v>
          </cell>
          <cell r="J29">
            <v>2</v>
          </cell>
          <cell r="K29">
            <v>1.0269999999999999</v>
          </cell>
          <cell r="L29">
            <v>1485</v>
          </cell>
          <cell r="M29">
            <v>53.5</v>
          </cell>
          <cell r="N29">
            <v>2</v>
          </cell>
          <cell r="O29">
            <v>0</v>
          </cell>
          <cell r="P29">
            <v>0</v>
          </cell>
        </row>
        <row r="30">
          <cell r="A30" t="str">
            <v>4107</v>
          </cell>
          <cell r="B30">
            <v>73</v>
          </cell>
          <cell r="C30" t="str">
            <v>020301</v>
          </cell>
          <cell r="D30" t="str">
            <v>H</v>
          </cell>
          <cell r="E30">
            <v>3.2</v>
          </cell>
          <cell r="F30">
            <v>3750</v>
          </cell>
          <cell r="G30">
            <v>18</v>
          </cell>
          <cell r="H30">
            <v>10</v>
          </cell>
          <cell r="I30">
            <v>1</v>
          </cell>
          <cell r="J30">
            <v>2</v>
          </cell>
          <cell r="K30">
            <v>1.0269999999999999</v>
          </cell>
          <cell r="L30">
            <v>3333</v>
          </cell>
          <cell r="M30">
            <v>120</v>
          </cell>
          <cell r="N30">
            <v>2</v>
          </cell>
          <cell r="O30">
            <v>0</v>
          </cell>
          <cell r="P30">
            <v>0</v>
          </cell>
        </row>
        <row r="31">
          <cell r="A31" t="str">
            <v>3121</v>
          </cell>
          <cell r="B31">
            <v>1</v>
          </cell>
          <cell r="C31" t="str">
            <v>020301</v>
          </cell>
          <cell r="D31" t="str">
            <v>H</v>
          </cell>
          <cell r="E31">
            <v>3.6</v>
          </cell>
          <cell r="F31">
            <v>123</v>
          </cell>
          <cell r="G31">
            <v>18</v>
          </cell>
          <cell r="H31">
            <v>10</v>
          </cell>
          <cell r="I31">
            <v>1</v>
          </cell>
          <cell r="J31">
            <v>1</v>
          </cell>
          <cell r="K31">
            <v>1.0269999999999999</v>
          </cell>
          <cell r="L31">
            <v>123</v>
          </cell>
          <cell r="M31">
            <v>4.4000000000000004</v>
          </cell>
          <cell r="N31">
            <v>2</v>
          </cell>
          <cell r="O31">
            <v>0</v>
          </cell>
          <cell r="P31">
            <v>0</v>
          </cell>
        </row>
        <row r="32">
          <cell r="A32" t="str">
            <v>1101</v>
          </cell>
          <cell r="B32">
            <v>336279</v>
          </cell>
          <cell r="C32" t="str">
            <v>030301</v>
          </cell>
          <cell r="D32" t="str">
            <v>H</v>
          </cell>
          <cell r="E32">
            <v>4.0999999999999996</v>
          </cell>
          <cell r="F32">
            <v>1340</v>
          </cell>
          <cell r="G32">
            <v>18</v>
          </cell>
          <cell r="H32">
            <v>10</v>
          </cell>
          <cell r="I32">
            <v>1</v>
          </cell>
          <cell r="J32">
            <v>1</v>
          </cell>
          <cell r="K32">
            <v>1.0269999999999999</v>
          </cell>
          <cell r="L32">
            <v>1526</v>
          </cell>
          <cell r="M32">
            <v>54.9</v>
          </cell>
          <cell r="N32">
            <v>1</v>
          </cell>
          <cell r="O32">
            <v>7200</v>
          </cell>
          <cell r="P32">
            <v>10987.2</v>
          </cell>
        </row>
        <row r="33">
          <cell r="A33" t="str">
            <v>1101</v>
          </cell>
          <cell r="B33">
            <v>336278</v>
          </cell>
          <cell r="C33" t="str">
            <v>030301</v>
          </cell>
          <cell r="D33" t="str">
            <v>H</v>
          </cell>
          <cell r="E33">
            <v>3.4</v>
          </cell>
          <cell r="F33">
            <v>3770</v>
          </cell>
          <cell r="G33">
            <v>18</v>
          </cell>
          <cell r="H33">
            <v>10</v>
          </cell>
          <cell r="I33">
            <v>1</v>
          </cell>
          <cell r="J33">
            <v>1</v>
          </cell>
          <cell r="K33">
            <v>1.0269999999999999</v>
          </cell>
          <cell r="L33">
            <v>3561</v>
          </cell>
          <cell r="M33">
            <v>128.19999999999999</v>
          </cell>
          <cell r="N33">
            <v>1</v>
          </cell>
          <cell r="O33">
            <v>7200</v>
          </cell>
          <cell r="P33">
            <v>25639.200000000001</v>
          </cell>
        </row>
        <row r="34">
          <cell r="A34" t="str">
            <v>1103</v>
          </cell>
          <cell r="B34">
            <v>843255</v>
          </cell>
          <cell r="C34" t="str">
            <v>030301</v>
          </cell>
          <cell r="D34" t="str">
            <v>H</v>
          </cell>
          <cell r="E34">
            <v>2.8</v>
          </cell>
          <cell r="F34">
            <v>1500</v>
          </cell>
          <cell r="G34">
            <v>18</v>
          </cell>
          <cell r="H34">
            <v>10</v>
          </cell>
          <cell r="I34">
            <v>1</v>
          </cell>
          <cell r="J34">
            <v>1</v>
          </cell>
          <cell r="K34">
            <v>1.0269999999999999</v>
          </cell>
          <cell r="L34">
            <v>1167</v>
          </cell>
          <cell r="M34">
            <v>42</v>
          </cell>
          <cell r="N34">
            <v>1</v>
          </cell>
          <cell r="O34">
            <v>5500</v>
          </cell>
          <cell r="P34">
            <v>6418.5</v>
          </cell>
        </row>
        <row r="35">
          <cell r="A35" t="str">
            <v>3105</v>
          </cell>
          <cell r="B35">
            <v>239653</v>
          </cell>
          <cell r="C35" t="str">
            <v>030301</v>
          </cell>
          <cell r="D35" t="str">
            <v>П</v>
          </cell>
          <cell r="E35">
            <v>3.5</v>
          </cell>
          <cell r="F35">
            <v>725</v>
          </cell>
          <cell r="G35">
            <v>18</v>
          </cell>
          <cell r="H35">
            <v>10</v>
          </cell>
          <cell r="I35">
            <v>1</v>
          </cell>
          <cell r="J35">
            <v>1</v>
          </cell>
          <cell r="K35">
            <v>1.0269999999999999</v>
          </cell>
          <cell r="L35">
            <v>705</v>
          </cell>
          <cell r="M35">
            <v>25.4</v>
          </cell>
          <cell r="N35">
            <v>1</v>
          </cell>
          <cell r="O35">
            <v>5500</v>
          </cell>
          <cell r="P35">
            <v>3877.5</v>
          </cell>
        </row>
        <row r="36">
          <cell r="A36" t="str">
            <v>3107</v>
          </cell>
          <cell r="B36">
            <v>136680</v>
          </cell>
          <cell r="C36" t="str">
            <v>030301</v>
          </cell>
          <cell r="D36" t="str">
            <v>H</v>
          </cell>
          <cell r="E36">
            <v>3.8</v>
          </cell>
          <cell r="F36">
            <v>1240</v>
          </cell>
          <cell r="G36">
            <v>18</v>
          </cell>
          <cell r="H36">
            <v>10</v>
          </cell>
          <cell r="I36">
            <v>1</v>
          </cell>
          <cell r="J36">
            <v>1</v>
          </cell>
          <cell r="K36">
            <v>1.0269999999999999</v>
          </cell>
          <cell r="L36">
            <v>1309</v>
          </cell>
          <cell r="M36">
            <v>47.1</v>
          </cell>
          <cell r="N36">
            <v>1</v>
          </cell>
          <cell r="O36">
            <v>7400</v>
          </cell>
          <cell r="P36">
            <v>9686.6</v>
          </cell>
        </row>
        <row r="37">
          <cell r="A37" t="str">
            <v>3108</v>
          </cell>
          <cell r="B37">
            <v>136618</v>
          </cell>
          <cell r="C37" t="str">
            <v>030301</v>
          </cell>
          <cell r="D37" t="str">
            <v>H</v>
          </cell>
          <cell r="E37">
            <v>3.6</v>
          </cell>
          <cell r="F37">
            <v>1860</v>
          </cell>
          <cell r="G37">
            <v>18</v>
          </cell>
          <cell r="H37">
            <v>10</v>
          </cell>
          <cell r="I37">
            <v>1</v>
          </cell>
          <cell r="J37">
            <v>1</v>
          </cell>
          <cell r="K37">
            <v>1.0269999999999999</v>
          </cell>
          <cell r="L37">
            <v>1860</v>
          </cell>
          <cell r="M37">
            <v>67</v>
          </cell>
          <cell r="N37">
            <v>1</v>
          </cell>
          <cell r="O37">
            <v>7400</v>
          </cell>
          <cell r="P37">
            <v>13764</v>
          </cell>
        </row>
        <row r="38">
          <cell r="A38" t="str">
            <v>3108</v>
          </cell>
          <cell r="B38">
            <v>136617</v>
          </cell>
          <cell r="C38" t="str">
            <v>030301</v>
          </cell>
          <cell r="D38" t="str">
            <v>H</v>
          </cell>
          <cell r="E38">
            <v>3.7</v>
          </cell>
          <cell r="F38">
            <v>3740</v>
          </cell>
          <cell r="G38">
            <v>18</v>
          </cell>
          <cell r="H38">
            <v>10</v>
          </cell>
          <cell r="I38">
            <v>1</v>
          </cell>
          <cell r="J38">
            <v>1</v>
          </cell>
          <cell r="K38">
            <v>1.0269999999999999</v>
          </cell>
          <cell r="L38">
            <v>3844</v>
          </cell>
          <cell r="M38">
            <v>138.4</v>
          </cell>
          <cell r="N38">
            <v>1</v>
          </cell>
          <cell r="O38">
            <v>7400</v>
          </cell>
          <cell r="P38">
            <v>28445.599999999999</v>
          </cell>
        </row>
        <row r="39">
          <cell r="A39" t="str">
            <v>3109</v>
          </cell>
          <cell r="B39">
            <v>928164</v>
          </cell>
          <cell r="C39" t="str">
            <v>030301</v>
          </cell>
          <cell r="D39" t="str">
            <v>H</v>
          </cell>
          <cell r="E39">
            <v>3.7</v>
          </cell>
          <cell r="F39">
            <v>1500</v>
          </cell>
          <cell r="G39">
            <v>18</v>
          </cell>
          <cell r="H39">
            <v>10</v>
          </cell>
          <cell r="I39">
            <v>1</v>
          </cell>
          <cell r="J39">
            <v>1</v>
          </cell>
          <cell r="K39">
            <v>1.0269999999999999</v>
          </cell>
          <cell r="L39">
            <v>1542</v>
          </cell>
          <cell r="M39">
            <v>55.5</v>
          </cell>
          <cell r="N39">
            <v>1</v>
          </cell>
          <cell r="O39">
            <v>7400</v>
          </cell>
          <cell r="P39">
            <v>11410.8</v>
          </cell>
        </row>
        <row r="40">
          <cell r="A40" t="str">
            <v>3114</v>
          </cell>
          <cell r="B40">
            <v>55784</v>
          </cell>
          <cell r="C40" t="str">
            <v>030301</v>
          </cell>
          <cell r="D40" t="str">
            <v>П</v>
          </cell>
          <cell r="E40">
            <v>3.5</v>
          </cell>
          <cell r="F40">
            <v>1740</v>
          </cell>
          <cell r="G40">
            <v>18</v>
          </cell>
          <cell r="H40">
            <v>10</v>
          </cell>
          <cell r="I40">
            <v>1</v>
          </cell>
          <cell r="J40">
            <v>1</v>
          </cell>
          <cell r="K40">
            <v>1.0269999999999999</v>
          </cell>
          <cell r="L40">
            <v>1692</v>
          </cell>
          <cell r="M40">
            <v>60.9</v>
          </cell>
          <cell r="N40">
            <v>1</v>
          </cell>
          <cell r="O40">
            <v>7000</v>
          </cell>
          <cell r="P40">
            <v>11844</v>
          </cell>
        </row>
        <row r="41">
          <cell r="A41" t="str">
            <v>4108</v>
          </cell>
          <cell r="B41">
            <v>833339</v>
          </cell>
          <cell r="C41" t="str">
            <v>030301</v>
          </cell>
          <cell r="D41" t="str">
            <v>П</v>
          </cell>
          <cell r="E41">
            <v>3.4</v>
          </cell>
          <cell r="F41">
            <v>420</v>
          </cell>
          <cell r="G41">
            <v>18</v>
          </cell>
          <cell r="H41">
            <v>10</v>
          </cell>
          <cell r="I41">
            <v>1</v>
          </cell>
          <cell r="J41">
            <v>1</v>
          </cell>
          <cell r="K41">
            <v>1.0269999999999999</v>
          </cell>
          <cell r="L41">
            <v>397</v>
          </cell>
          <cell r="M41">
            <v>14.3</v>
          </cell>
          <cell r="N41">
            <v>1</v>
          </cell>
          <cell r="O41">
            <v>6100</v>
          </cell>
          <cell r="P41">
            <v>2421.6999999999998</v>
          </cell>
        </row>
        <row r="42">
          <cell r="A42" t="str">
            <v>4101</v>
          </cell>
          <cell r="B42">
            <v>706099</v>
          </cell>
          <cell r="C42" t="str">
            <v>030301</v>
          </cell>
          <cell r="D42" t="str">
            <v>П</v>
          </cell>
          <cell r="E42">
            <v>3.6</v>
          </cell>
          <cell r="F42">
            <v>640</v>
          </cell>
          <cell r="G42">
            <v>18</v>
          </cell>
          <cell r="H42">
            <v>10</v>
          </cell>
          <cell r="I42">
            <v>1</v>
          </cell>
          <cell r="J42">
            <v>1</v>
          </cell>
          <cell r="K42">
            <v>1.0269999999999999</v>
          </cell>
          <cell r="L42">
            <v>640</v>
          </cell>
          <cell r="M42">
            <v>23</v>
          </cell>
          <cell r="N42">
            <v>1</v>
          </cell>
          <cell r="O42">
            <v>7400</v>
          </cell>
          <cell r="P42">
            <v>4736</v>
          </cell>
        </row>
        <row r="43">
          <cell r="A43" t="str">
            <v>4101</v>
          </cell>
          <cell r="B43">
            <v>571</v>
          </cell>
          <cell r="C43" t="str">
            <v>030301</v>
          </cell>
          <cell r="D43" t="str">
            <v>П</v>
          </cell>
          <cell r="E43">
            <v>3.8</v>
          </cell>
          <cell r="F43">
            <v>2520</v>
          </cell>
          <cell r="G43">
            <v>18</v>
          </cell>
          <cell r="H43">
            <v>10</v>
          </cell>
          <cell r="I43">
            <v>1</v>
          </cell>
          <cell r="J43">
            <v>1</v>
          </cell>
          <cell r="K43">
            <v>1.0269999999999999</v>
          </cell>
          <cell r="L43">
            <v>2660</v>
          </cell>
          <cell r="M43">
            <v>95.8</v>
          </cell>
          <cell r="N43">
            <v>1</v>
          </cell>
          <cell r="O43">
            <v>7400</v>
          </cell>
          <cell r="P43">
            <v>19684</v>
          </cell>
        </row>
        <row r="44">
          <cell r="A44" t="str">
            <v>4102</v>
          </cell>
          <cell r="B44">
            <v>180131</v>
          </cell>
          <cell r="C44" t="str">
            <v>030301</v>
          </cell>
          <cell r="D44" t="str">
            <v>П</v>
          </cell>
          <cell r="E44">
            <v>3.6</v>
          </cell>
          <cell r="F44">
            <v>2330</v>
          </cell>
          <cell r="G44">
            <v>18</v>
          </cell>
          <cell r="H44">
            <v>10</v>
          </cell>
          <cell r="I44">
            <v>1</v>
          </cell>
          <cell r="J44">
            <v>1</v>
          </cell>
          <cell r="K44">
            <v>1.0269999999999999</v>
          </cell>
          <cell r="L44">
            <v>2330</v>
          </cell>
          <cell r="M44">
            <v>83.9</v>
          </cell>
          <cell r="N44">
            <v>1</v>
          </cell>
          <cell r="O44">
            <v>6100</v>
          </cell>
          <cell r="P44">
            <v>14213</v>
          </cell>
        </row>
        <row r="45">
          <cell r="A45" t="str">
            <v>3103</v>
          </cell>
          <cell r="B45">
            <v>33530</v>
          </cell>
          <cell r="C45" t="str">
            <v>030301</v>
          </cell>
          <cell r="D45" t="str">
            <v>П</v>
          </cell>
          <cell r="E45">
            <v>3.9</v>
          </cell>
          <cell r="F45">
            <v>1200</v>
          </cell>
          <cell r="G45">
            <v>18</v>
          </cell>
          <cell r="H45">
            <v>10</v>
          </cell>
          <cell r="I45">
            <v>1</v>
          </cell>
          <cell r="J45">
            <v>1</v>
          </cell>
          <cell r="K45">
            <v>1.0269999999999999</v>
          </cell>
          <cell r="L45">
            <v>1300</v>
          </cell>
          <cell r="M45">
            <v>46.8</v>
          </cell>
          <cell r="N45">
            <v>1</v>
          </cell>
          <cell r="O45">
            <v>7000</v>
          </cell>
          <cell r="P45">
            <v>9100</v>
          </cell>
        </row>
        <row r="46">
          <cell r="A46" t="str">
            <v>6105</v>
          </cell>
          <cell r="B46">
            <v>1204</v>
          </cell>
          <cell r="C46" t="str">
            <v>030301</v>
          </cell>
          <cell r="D46" t="str">
            <v>H</v>
          </cell>
          <cell r="E46">
            <v>3.2</v>
          </cell>
          <cell r="F46">
            <v>1515</v>
          </cell>
          <cell r="G46">
            <v>18</v>
          </cell>
          <cell r="H46">
            <v>10</v>
          </cell>
          <cell r="I46">
            <v>1</v>
          </cell>
          <cell r="J46">
            <v>2</v>
          </cell>
          <cell r="K46">
            <v>1.0269999999999999</v>
          </cell>
          <cell r="L46">
            <v>1347</v>
          </cell>
          <cell r="M46">
            <v>48.5</v>
          </cell>
          <cell r="N46">
            <v>2</v>
          </cell>
          <cell r="O46">
            <v>0</v>
          </cell>
          <cell r="P46">
            <v>0</v>
          </cell>
        </row>
        <row r="47">
          <cell r="A47" t="str">
            <v>4107</v>
          </cell>
          <cell r="B47">
            <v>76</v>
          </cell>
          <cell r="C47" t="str">
            <v>030301</v>
          </cell>
          <cell r="D47" t="str">
            <v>H</v>
          </cell>
          <cell r="E47">
            <v>3.3</v>
          </cell>
          <cell r="F47">
            <v>395</v>
          </cell>
          <cell r="G47">
            <v>18</v>
          </cell>
          <cell r="H47">
            <v>10</v>
          </cell>
          <cell r="I47">
            <v>1</v>
          </cell>
          <cell r="J47">
            <v>2</v>
          </cell>
          <cell r="K47">
            <v>1.0269999999999999</v>
          </cell>
          <cell r="L47">
            <v>362</v>
          </cell>
          <cell r="M47">
            <v>13</v>
          </cell>
          <cell r="N47">
            <v>2</v>
          </cell>
          <cell r="O47">
            <v>0</v>
          </cell>
          <cell r="P47">
            <v>0</v>
          </cell>
        </row>
        <row r="48">
          <cell r="A48" t="str">
            <v>4107</v>
          </cell>
          <cell r="B48">
            <v>75</v>
          </cell>
          <cell r="C48" t="str">
            <v>030301</v>
          </cell>
          <cell r="D48" t="str">
            <v>H</v>
          </cell>
          <cell r="E48">
            <v>3.3</v>
          </cell>
          <cell r="F48">
            <v>3750</v>
          </cell>
          <cell r="G48">
            <v>18</v>
          </cell>
          <cell r="H48">
            <v>10</v>
          </cell>
          <cell r="I48">
            <v>1</v>
          </cell>
          <cell r="J48">
            <v>2</v>
          </cell>
          <cell r="K48">
            <v>1.0269999999999999</v>
          </cell>
          <cell r="L48">
            <v>3438</v>
          </cell>
          <cell r="M48">
            <v>123.8</v>
          </cell>
          <cell r="N48">
            <v>2</v>
          </cell>
          <cell r="O48">
            <v>0</v>
          </cell>
          <cell r="P48">
            <v>0</v>
          </cell>
        </row>
        <row r="49">
          <cell r="A49" t="str">
            <v>3121</v>
          </cell>
          <cell r="B49">
            <v>2</v>
          </cell>
          <cell r="C49" t="str">
            <v>030301</v>
          </cell>
          <cell r="D49" t="str">
            <v>H</v>
          </cell>
          <cell r="E49">
            <v>3.4</v>
          </cell>
          <cell r="F49">
            <v>168</v>
          </cell>
          <cell r="G49">
            <v>18</v>
          </cell>
          <cell r="H49">
            <v>10</v>
          </cell>
          <cell r="I49">
            <v>1</v>
          </cell>
          <cell r="J49">
            <v>2</v>
          </cell>
          <cell r="K49">
            <v>1.0269999999999999</v>
          </cell>
          <cell r="L49">
            <v>159</v>
          </cell>
          <cell r="M49">
            <v>5.7</v>
          </cell>
          <cell r="N49">
            <v>2</v>
          </cell>
          <cell r="O49">
            <v>0</v>
          </cell>
          <cell r="P49">
            <v>0</v>
          </cell>
        </row>
        <row r="50">
          <cell r="A50" t="str">
            <v>1101</v>
          </cell>
          <cell r="B50">
            <v>336280</v>
          </cell>
          <cell r="C50" t="str">
            <v>040301</v>
          </cell>
          <cell r="D50" t="str">
            <v>H</v>
          </cell>
          <cell r="E50">
            <v>3.6</v>
          </cell>
          <cell r="F50">
            <v>3770</v>
          </cell>
          <cell r="G50">
            <v>18</v>
          </cell>
          <cell r="H50">
            <v>10</v>
          </cell>
          <cell r="I50">
            <v>1</v>
          </cell>
          <cell r="J50">
            <v>1</v>
          </cell>
          <cell r="K50">
            <v>1.0269999999999999</v>
          </cell>
          <cell r="L50">
            <v>3770</v>
          </cell>
          <cell r="M50">
            <v>135.69999999999999</v>
          </cell>
          <cell r="N50">
            <v>1</v>
          </cell>
          <cell r="O50">
            <v>7200</v>
          </cell>
          <cell r="P50">
            <v>27144</v>
          </cell>
        </row>
        <row r="51">
          <cell r="A51" t="str">
            <v>1101</v>
          </cell>
          <cell r="B51">
            <v>336279</v>
          </cell>
          <cell r="C51" t="str">
            <v>040301</v>
          </cell>
          <cell r="D51" t="str">
            <v>H</v>
          </cell>
          <cell r="E51">
            <v>3.5</v>
          </cell>
          <cell r="F51">
            <v>3770</v>
          </cell>
          <cell r="G51">
            <v>18</v>
          </cell>
          <cell r="H51">
            <v>10</v>
          </cell>
          <cell r="I51">
            <v>1</v>
          </cell>
          <cell r="J51">
            <v>1</v>
          </cell>
          <cell r="K51">
            <v>1.0269999999999999</v>
          </cell>
          <cell r="L51">
            <v>3665</v>
          </cell>
          <cell r="M51">
            <v>132</v>
          </cell>
          <cell r="N51">
            <v>1</v>
          </cell>
          <cell r="O51">
            <v>7200</v>
          </cell>
          <cell r="P51">
            <v>26388</v>
          </cell>
        </row>
        <row r="52">
          <cell r="A52" t="str">
            <v>1103</v>
          </cell>
          <cell r="B52">
            <v>843256</v>
          </cell>
          <cell r="C52" t="str">
            <v>040301</v>
          </cell>
          <cell r="D52" t="str">
            <v>H</v>
          </cell>
          <cell r="E52">
            <v>2.8</v>
          </cell>
          <cell r="F52">
            <v>1270</v>
          </cell>
          <cell r="G52">
            <v>18</v>
          </cell>
          <cell r="H52">
            <v>10</v>
          </cell>
          <cell r="I52">
            <v>1</v>
          </cell>
          <cell r="J52">
            <v>1</v>
          </cell>
          <cell r="K52">
            <v>1.0269999999999999</v>
          </cell>
          <cell r="L52">
            <v>988</v>
          </cell>
          <cell r="M52">
            <v>35.6</v>
          </cell>
          <cell r="N52">
            <v>1</v>
          </cell>
          <cell r="O52">
            <v>5500</v>
          </cell>
          <cell r="P52">
            <v>5434</v>
          </cell>
        </row>
        <row r="53">
          <cell r="A53" t="str">
            <v>1113</v>
          </cell>
          <cell r="B53">
            <v>64268</v>
          </cell>
          <cell r="C53" t="str">
            <v>040301</v>
          </cell>
          <cell r="D53" t="str">
            <v>П</v>
          </cell>
          <cell r="E53">
            <v>3.7</v>
          </cell>
          <cell r="F53">
            <v>1280</v>
          </cell>
          <cell r="G53">
            <v>18</v>
          </cell>
          <cell r="H53">
            <v>10</v>
          </cell>
          <cell r="I53">
            <v>1</v>
          </cell>
          <cell r="J53">
            <v>1</v>
          </cell>
          <cell r="K53">
            <v>1.0269999999999999</v>
          </cell>
          <cell r="L53">
            <v>1316</v>
          </cell>
          <cell r="M53">
            <v>47.4</v>
          </cell>
          <cell r="N53">
            <v>1</v>
          </cell>
          <cell r="O53">
            <v>7000</v>
          </cell>
          <cell r="P53">
            <v>9212</v>
          </cell>
        </row>
        <row r="54">
          <cell r="A54" t="str">
            <v>3105</v>
          </cell>
          <cell r="B54">
            <v>136275</v>
          </cell>
          <cell r="C54" t="str">
            <v>040301</v>
          </cell>
          <cell r="D54" t="str">
            <v>П</v>
          </cell>
          <cell r="E54">
            <v>3.5</v>
          </cell>
          <cell r="F54">
            <v>715</v>
          </cell>
          <cell r="G54">
            <v>18</v>
          </cell>
          <cell r="H54">
            <v>10</v>
          </cell>
          <cell r="I54">
            <v>1</v>
          </cell>
          <cell r="J54">
            <v>1</v>
          </cell>
          <cell r="K54">
            <v>1.0269999999999999</v>
          </cell>
          <cell r="L54">
            <v>695</v>
          </cell>
          <cell r="M54">
            <v>25</v>
          </cell>
          <cell r="N54">
            <v>1</v>
          </cell>
          <cell r="O54">
            <v>5500</v>
          </cell>
          <cell r="P54">
            <v>3822.5</v>
          </cell>
        </row>
        <row r="55">
          <cell r="A55" t="str">
            <v>3107</v>
          </cell>
          <cell r="B55">
            <v>136681</v>
          </cell>
          <cell r="C55" t="str">
            <v>040301</v>
          </cell>
          <cell r="D55" t="str">
            <v>H</v>
          </cell>
          <cell r="E55">
            <v>3.8</v>
          </cell>
          <cell r="F55">
            <v>1390</v>
          </cell>
          <cell r="G55">
            <v>18</v>
          </cell>
          <cell r="H55">
            <v>10</v>
          </cell>
          <cell r="I55">
            <v>1</v>
          </cell>
          <cell r="J55">
            <v>1</v>
          </cell>
          <cell r="K55">
            <v>1.0269999999999999</v>
          </cell>
          <cell r="L55">
            <v>1467</v>
          </cell>
          <cell r="M55">
            <v>52.8</v>
          </cell>
          <cell r="N55">
            <v>1</v>
          </cell>
          <cell r="O55">
            <v>7400</v>
          </cell>
          <cell r="P55">
            <v>10855.8</v>
          </cell>
        </row>
        <row r="56">
          <cell r="A56" t="str">
            <v>3108</v>
          </cell>
          <cell r="B56">
            <v>136618</v>
          </cell>
          <cell r="C56" t="str">
            <v>040301</v>
          </cell>
          <cell r="D56" t="str">
            <v>H</v>
          </cell>
          <cell r="E56">
            <v>3.7</v>
          </cell>
          <cell r="F56">
            <v>3750</v>
          </cell>
          <cell r="G56">
            <v>18</v>
          </cell>
          <cell r="H56">
            <v>10</v>
          </cell>
          <cell r="I56">
            <v>1</v>
          </cell>
          <cell r="J56">
            <v>1</v>
          </cell>
          <cell r="K56">
            <v>1.0269999999999999</v>
          </cell>
          <cell r="L56">
            <v>3854</v>
          </cell>
          <cell r="M56">
            <v>138.80000000000001</v>
          </cell>
          <cell r="N56">
            <v>1</v>
          </cell>
          <cell r="O56">
            <v>7400</v>
          </cell>
          <cell r="P56">
            <v>28519.599999999999</v>
          </cell>
        </row>
        <row r="57">
          <cell r="A57" t="str">
            <v>3109</v>
          </cell>
          <cell r="B57">
            <v>928164</v>
          </cell>
          <cell r="C57" t="str">
            <v>040301</v>
          </cell>
          <cell r="D57" t="str">
            <v>H</v>
          </cell>
          <cell r="E57">
            <v>3.7</v>
          </cell>
          <cell r="F57">
            <v>1860</v>
          </cell>
          <cell r="G57">
            <v>18</v>
          </cell>
          <cell r="H57">
            <v>10</v>
          </cell>
          <cell r="I57">
            <v>1</v>
          </cell>
          <cell r="J57">
            <v>1</v>
          </cell>
          <cell r="K57">
            <v>1.0269999999999999</v>
          </cell>
          <cell r="L57">
            <v>1912</v>
          </cell>
          <cell r="M57">
            <v>68.8</v>
          </cell>
          <cell r="N57">
            <v>1</v>
          </cell>
          <cell r="O57">
            <v>7400</v>
          </cell>
          <cell r="P57">
            <v>14148.8</v>
          </cell>
        </row>
        <row r="58">
          <cell r="A58" t="str">
            <v>4101</v>
          </cell>
          <cell r="B58">
            <v>706100</v>
          </cell>
          <cell r="C58" t="str">
            <v>040301</v>
          </cell>
          <cell r="D58" t="str">
            <v>П</v>
          </cell>
          <cell r="E58">
            <v>3.8</v>
          </cell>
          <cell r="F58">
            <v>745</v>
          </cell>
          <cell r="G58">
            <v>18</v>
          </cell>
          <cell r="H58">
            <v>10</v>
          </cell>
          <cell r="I58">
            <v>1</v>
          </cell>
          <cell r="J58">
            <v>1</v>
          </cell>
          <cell r="K58">
            <v>1.0269999999999999</v>
          </cell>
          <cell r="L58">
            <v>786</v>
          </cell>
          <cell r="M58">
            <v>28.3</v>
          </cell>
          <cell r="N58">
            <v>1</v>
          </cell>
          <cell r="O58">
            <v>7400</v>
          </cell>
          <cell r="P58">
            <v>5816.4</v>
          </cell>
        </row>
        <row r="59">
          <cell r="A59" t="str">
            <v>4101</v>
          </cell>
          <cell r="B59">
            <v>572</v>
          </cell>
          <cell r="C59" t="str">
            <v>040301</v>
          </cell>
          <cell r="D59" t="str">
            <v>П</v>
          </cell>
          <cell r="E59">
            <v>3.6</v>
          </cell>
          <cell r="F59">
            <v>2730</v>
          </cell>
          <cell r="G59">
            <v>18</v>
          </cell>
          <cell r="H59">
            <v>10</v>
          </cell>
          <cell r="I59">
            <v>1</v>
          </cell>
          <cell r="J59">
            <v>1</v>
          </cell>
          <cell r="K59">
            <v>1.0269999999999999</v>
          </cell>
          <cell r="L59">
            <v>2730</v>
          </cell>
          <cell r="M59">
            <v>98.3</v>
          </cell>
          <cell r="N59">
            <v>1</v>
          </cell>
          <cell r="O59">
            <v>7400</v>
          </cell>
          <cell r="P59">
            <v>20202</v>
          </cell>
        </row>
        <row r="60">
          <cell r="A60" t="str">
            <v>3103</v>
          </cell>
          <cell r="B60">
            <v>33531</v>
          </cell>
          <cell r="C60" t="str">
            <v>040301</v>
          </cell>
          <cell r="D60" t="str">
            <v>П</v>
          </cell>
          <cell r="E60">
            <v>3.6</v>
          </cell>
          <cell r="F60">
            <v>2580</v>
          </cell>
          <cell r="G60">
            <v>18</v>
          </cell>
          <cell r="H60">
            <v>10</v>
          </cell>
          <cell r="I60">
            <v>1</v>
          </cell>
          <cell r="J60">
            <v>1</v>
          </cell>
          <cell r="K60">
            <v>1.0269999999999999</v>
          </cell>
          <cell r="L60">
            <v>2580</v>
          </cell>
          <cell r="M60">
            <v>92.9</v>
          </cell>
          <cell r="N60">
            <v>1</v>
          </cell>
          <cell r="O60">
            <v>7000</v>
          </cell>
          <cell r="P60">
            <v>18060</v>
          </cell>
        </row>
        <row r="61">
          <cell r="A61" t="str">
            <v>6105</v>
          </cell>
          <cell r="B61">
            <v>1205</v>
          </cell>
          <cell r="C61" t="str">
            <v>040301</v>
          </cell>
          <cell r="D61" t="str">
            <v>H</v>
          </cell>
          <cell r="E61">
            <v>3.3</v>
          </cell>
          <cell r="F61">
            <v>1504</v>
          </cell>
          <cell r="G61">
            <v>18</v>
          </cell>
          <cell r="H61">
            <v>10</v>
          </cell>
          <cell r="I61">
            <v>1</v>
          </cell>
          <cell r="J61">
            <v>2</v>
          </cell>
          <cell r="K61">
            <v>1.0269999999999999</v>
          </cell>
          <cell r="L61">
            <v>1379</v>
          </cell>
          <cell r="M61">
            <v>49.6</v>
          </cell>
          <cell r="N61">
            <v>2</v>
          </cell>
          <cell r="O61">
            <v>0</v>
          </cell>
          <cell r="P61">
            <v>0</v>
          </cell>
        </row>
        <row r="62">
          <cell r="A62" t="str">
            <v>4107</v>
          </cell>
          <cell r="B62">
            <v>78</v>
          </cell>
          <cell r="C62" t="str">
            <v>040301</v>
          </cell>
          <cell r="D62" t="str">
            <v>H</v>
          </cell>
          <cell r="E62">
            <v>3.2</v>
          </cell>
          <cell r="F62">
            <v>1160</v>
          </cell>
          <cell r="G62">
            <v>18</v>
          </cell>
          <cell r="H62">
            <v>10</v>
          </cell>
          <cell r="I62">
            <v>1</v>
          </cell>
          <cell r="J62">
            <v>2</v>
          </cell>
          <cell r="K62">
            <v>1.0269999999999999</v>
          </cell>
          <cell r="L62">
            <v>1031</v>
          </cell>
          <cell r="M62">
            <v>37.1</v>
          </cell>
          <cell r="N62">
            <v>2</v>
          </cell>
          <cell r="O62">
            <v>0</v>
          </cell>
          <cell r="P62">
            <v>0</v>
          </cell>
        </row>
        <row r="63">
          <cell r="A63" t="str">
            <v>4107</v>
          </cell>
          <cell r="B63">
            <v>77</v>
          </cell>
          <cell r="C63" t="str">
            <v>040301</v>
          </cell>
          <cell r="D63" t="str">
            <v>H</v>
          </cell>
          <cell r="E63">
            <v>3.2</v>
          </cell>
          <cell r="F63">
            <v>3530</v>
          </cell>
          <cell r="G63">
            <v>18</v>
          </cell>
          <cell r="H63">
            <v>10</v>
          </cell>
          <cell r="I63">
            <v>1</v>
          </cell>
          <cell r="J63">
            <v>2</v>
          </cell>
          <cell r="K63">
            <v>1.0269999999999999</v>
          </cell>
          <cell r="L63">
            <v>3138</v>
          </cell>
          <cell r="M63">
            <v>113</v>
          </cell>
          <cell r="N63">
            <v>2</v>
          </cell>
          <cell r="O63">
            <v>0</v>
          </cell>
          <cell r="P63">
            <v>0</v>
          </cell>
        </row>
        <row r="64">
          <cell r="A64" t="str">
            <v>3121</v>
          </cell>
          <cell r="B64">
            <v>3</v>
          </cell>
          <cell r="C64" t="str">
            <v>040301</v>
          </cell>
          <cell r="D64" t="str">
            <v>H</v>
          </cell>
          <cell r="E64">
            <v>3.4</v>
          </cell>
          <cell r="F64">
            <v>165</v>
          </cell>
          <cell r="G64">
            <v>18</v>
          </cell>
          <cell r="H64">
            <v>10</v>
          </cell>
          <cell r="I64">
            <v>1</v>
          </cell>
          <cell r="J64">
            <v>2</v>
          </cell>
          <cell r="K64">
            <v>1.0269999999999999</v>
          </cell>
          <cell r="L64">
            <v>156</v>
          </cell>
          <cell r="M64">
            <v>5.6</v>
          </cell>
          <cell r="N64">
            <v>2</v>
          </cell>
          <cell r="O64">
            <v>0</v>
          </cell>
          <cell r="P64">
            <v>0</v>
          </cell>
        </row>
        <row r="65">
          <cell r="A65" t="str">
            <v>1101</v>
          </cell>
          <cell r="B65">
            <v>336281</v>
          </cell>
          <cell r="C65" t="str">
            <v>050301</v>
          </cell>
          <cell r="D65" t="str">
            <v>H</v>
          </cell>
          <cell r="E65">
            <v>3.6</v>
          </cell>
          <cell r="F65">
            <v>3770</v>
          </cell>
          <cell r="G65">
            <v>18</v>
          </cell>
          <cell r="H65">
            <v>10</v>
          </cell>
          <cell r="I65">
            <v>1</v>
          </cell>
          <cell r="J65">
            <v>1</v>
          </cell>
          <cell r="K65">
            <v>1.0269999999999999</v>
          </cell>
          <cell r="L65">
            <v>3770</v>
          </cell>
          <cell r="M65">
            <v>135.69999999999999</v>
          </cell>
          <cell r="N65">
            <v>1</v>
          </cell>
          <cell r="O65">
            <v>7200</v>
          </cell>
          <cell r="P65">
            <v>27144</v>
          </cell>
        </row>
        <row r="66">
          <cell r="A66" t="str">
            <v>1103</v>
          </cell>
          <cell r="B66">
            <v>843257</v>
          </cell>
          <cell r="C66" t="str">
            <v>050301</v>
          </cell>
          <cell r="D66" t="str">
            <v>H</v>
          </cell>
          <cell r="E66">
            <v>2.7</v>
          </cell>
          <cell r="F66">
            <v>1800</v>
          </cell>
          <cell r="G66">
            <v>18</v>
          </cell>
          <cell r="H66">
            <v>10</v>
          </cell>
          <cell r="I66">
            <v>1</v>
          </cell>
          <cell r="J66">
            <v>1</v>
          </cell>
          <cell r="K66">
            <v>1.0269999999999999</v>
          </cell>
          <cell r="L66">
            <v>1350</v>
          </cell>
          <cell r="M66">
            <v>48.6</v>
          </cell>
          <cell r="N66">
            <v>1</v>
          </cell>
          <cell r="O66">
            <v>5500</v>
          </cell>
          <cell r="P66">
            <v>7425</v>
          </cell>
        </row>
        <row r="67">
          <cell r="A67" t="str">
            <v>3105</v>
          </cell>
          <cell r="B67">
            <v>136286</v>
          </cell>
          <cell r="C67" t="str">
            <v>050301</v>
          </cell>
          <cell r="D67" t="str">
            <v>П</v>
          </cell>
          <cell r="E67">
            <v>3.2</v>
          </cell>
          <cell r="F67">
            <v>910</v>
          </cell>
          <cell r="G67">
            <v>18</v>
          </cell>
          <cell r="H67">
            <v>10</v>
          </cell>
          <cell r="I67">
            <v>1</v>
          </cell>
          <cell r="J67">
            <v>1</v>
          </cell>
          <cell r="K67">
            <v>1.0269999999999999</v>
          </cell>
          <cell r="L67">
            <v>809</v>
          </cell>
          <cell r="M67">
            <v>29.1</v>
          </cell>
          <cell r="N67">
            <v>1</v>
          </cell>
          <cell r="O67">
            <v>5500</v>
          </cell>
          <cell r="P67">
            <v>4449.5</v>
          </cell>
        </row>
        <row r="68">
          <cell r="A68" t="str">
            <v>3107</v>
          </cell>
          <cell r="B68">
            <v>136682</v>
          </cell>
          <cell r="C68" t="str">
            <v>050301</v>
          </cell>
          <cell r="D68" t="str">
            <v>H</v>
          </cell>
          <cell r="E68">
            <v>3.7</v>
          </cell>
          <cell r="F68">
            <v>1365</v>
          </cell>
          <cell r="G68">
            <v>18</v>
          </cell>
          <cell r="H68">
            <v>10</v>
          </cell>
          <cell r="I68">
            <v>1</v>
          </cell>
          <cell r="J68">
            <v>1</v>
          </cell>
          <cell r="K68">
            <v>1.0269999999999999</v>
          </cell>
          <cell r="L68">
            <v>1403</v>
          </cell>
          <cell r="M68">
            <v>50.5</v>
          </cell>
          <cell r="N68">
            <v>1</v>
          </cell>
          <cell r="O68">
            <v>7400</v>
          </cell>
          <cell r="P68">
            <v>10382.200000000001</v>
          </cell>
        </row>
        <row r="69">
          <cell r="A69" t="str">
            <v>3108</v>
          </cell>
          <cell r="B69">
            <v>136619</v>
          </cell>
          <cell r="C69" t="str">
            <v>050301</v>
          </cell>
          <cell r="D69" t="str">
            <v>H</v>
          </cell>
          <cell r="E69">
            <v>3.7</v>
          </cell>
          <cell r="F69">
            <v>3740</v>
          </cell>
          <cell r="G69">
            <v>18</v>
          </cell>
          <cell r="H69">
            <v>10</v>
          </cell>
          <cell r="I69">
            <v>1</v>
          </cell>
          <cell r="J69">
            <v>1</v>
          </cell>
          <cell r="K69">
            <v>1.0269999999999999</v>
          </cell>
          <cell r="L69">
            <v>3844</v>
          </cell>
          <cell r="M69">
            <v>138.4</v>
          </cell>
          <cell r="N69">
            <v>1</v>
          </cell>
          <cell r="O69">
            <v>7400</v>
          </cell>
          <cell r="P69">
            <v>28445.599999999999</v>
          </cell>
        </row>
        <row r="70">
          <cell r="A70" t="str">
            <v>3109</v>
          </cell>
          <cell r="B70">
            <v>928165</v>
          </cell>
          <cell r="C70" t="str">
            <v>050301</v>
          </cell>
          <cell r="D70" t="str">
            <v>H</v>
          </cell>
          <cell r="E70">
            <v>3.6</v>
          </cell>
          <cell r="F70">
            <v>1860</v>
          </cell>
          <cell r="G70">
            <v>18</v>
          </cell>
          <cell r="H70">
            <v>10</v>
          </cell>
          <cell r="I70">
            <v>1</v>
          </cell>
          <cell r="J70">
            <v>1</v>
          </cell>
          <cell r="K70">
            <v>1.0269999999999999</v>
          </cell>
          <cell r="L70">
            <v>1860</v>
          </cell>
          <cell r="M70">
            <v>67</v>
          </cell>
          <cell r="N70">
            <v>1</v>
          </cell>
          <cell r="O70">
            <v>7400</v>
          </cell>
          <cell r="P70">
            <v>13764</v>
          </cell>
        </row>
        <row r="71">
          <cell r="A71" t="str">
            <v>3114</v>
          </cell>
          <cell r="B71">
            <v>55785</v>
          </cell>
          <cell r="C71" t="str">
            <v>050301</v>
          </cell>
          <cell r="D71" t="str">
            <v>П</v>
          </cell>
          <cell r="E71">
            <v>3.5</v>
          </cell>
          <cell r="F71">
            <v>1760</v>
          </cell>
          <cell r="G71">
            <v>18</v>
          </cell>
          <cell r="H71">
            <v>10</v>
          </cell>
          <cell r="I71">
            <v>1</v>
          </cell>
          <cell r="J71">
            <v>1</v>
          </cell>
          <cell r="K71">
            <v>1.0269999999999999</v>
          </cell>
          <cell r="L71">
            <v>1711</v>
          </cell>
          <cell r="M71">
            <v>61.6</v>
          </cell>
          <cell r="N71">
            <v>1</v>
          </cell>
          <cell r="O71">
            <v>7000</v>
          </cell>
          <cell r="P71">
            <v>11977</v>
          </cell>
        </row>
        <row r="72">
          <cell r="A72" t="str">
            <v>4108</v>
          </cell>
          <cell r="B72">
            <v>833339</v>
          </cell>
          <cell r="C72" t="str">
            <v>050301</v>
          </cell>
          <cell r="D72" t="str">
            <v>П</v>
          </cell>
          <cell r="E72">
            <v>3.5</v>
          </cell>
          <cell r="F72">
            <v>390</v>
          </cell>
          <cell r="G72">
            <v>18</v>
          </cell>
          <cell r="H72">
            <v>10</v>
          </cell>
          <cell r="I72">
            <v>1</v>
          </cell>
          <cell r="J72">
            <v>1</v>
          </cell>
          <cell r="K72">
            <v>1.0269999999999999</v>
          </cell>
          <cell r="L72">
            <v>379</v>
          </cell>
          <cell r="M72">
            <v>13.7</v>
          </cell>
          <cell r="N72">
            <v>1</v>
          </cell>
          <cell r="O72">
            <v>6100</v>
          </cell>
          <cell r="P72">
            <v>2311.9</v>
          </cell>
        </row>
        <row r="73">
          <cell r="A73" t="str">
            <v>4101</v>
          </cell>
          <cell r="B73">
            <v>1242</v>
          </cell>
          <cell r="C73" t="str">
            <v>050301</v>
          </cell>
          <cell r="D73" t="str">
            <v>П</v>
          </cell>
          <cell r="E73">
            <v>3.2</v>
          </cell>
          <cell r="F73">
            <v>1247</v>
          </cell>
          <cell r="G73">
            <v>18</v>
          </cell>
          <cell r="H73">
            <v>10</v>
          </cell>
          <cell r="I73">
            <v>1</v>
          </cell>
          <cell r="J73">
            <v>1</v>
          </cell>
          <cell r="K73">
            <v>1.0269999999999999</v>
          </cell>
          <cell r="L73">
            <v>1108</v>
          </cell>
          <cell r="M73">
            <v>39.9</v>
          </cell>
          <cell r="N73">
            <v>1</v>
          </cell>
          <cell r="O73">
            <v>7400</v>
          </cell>
          <cell r="P73">
            <v>8199.2000000000007</v>
          </cell>
        </row>
        <row r="74">
          <cell r="A74" t="str">
            <v>4101</v>
          </cell>
          <cell r="B74">
            <v>1244</v>
          </cell>
          <cell r="C74" t="str">
            <v>050301</v>
          </cell>
          <cell r="D74" t="str">
            <v>П</v>
          </cell>
          <cell r="E74">
            <v>3.6</v>
          </cell>
          <cell r="F74">
            <v>783</v>
          </cell>
          <cell r="G74">
            <v>18</v>
          </cell>
          <cell r="H74">
            <v>10</v>
          </cell>
          <cell r="I74">
            <v>1</v>
          </cell>
          <cell r="J74">
            <v>1</v>
          </cell>
          <cell r="K74">
            <v>1.0269999999999999</v>
          </cell>
          <cell r="L74">
            <v>783</v>
          </cell>
          <cell r="M74">
            <v>28.2</v>
          </cell>
          <cell r="N74">
            <v>1</v>
          </cell>
          <cell r="O74">
            <v>7400</v>
          </cell>
          <cell r="P74">
            <v>5794.2</v>
          </cell>
        </row>
        <row r="75">
          <cell r="A75" t="str">
            <v>4101</v>
          </cell>
          <cell r="B75">
            <v>573</v>
          </cell>
          <cell r="C75" t="str">
            <v>050301</v>
          </cell>
          <cell r="D75" t="str">
            <v>П</v>
          </cell>
          <cell r="E75">
            <v>3.5</v>
          </cell>
          <cell r="F75">
            <v>1540</v>
          </cell>
          <cell r="G75">
            <v>18</v>
          </cell>
          <cell r="H75">
            <v>10</v>
          </cell>
          <cell r="I75">
            <v>1</v>
          </cell>
          <cell r="J75">
            <v>1</v>
          </cell>
          <cell r="K75">
            <v>1.0269999999999999</v>
          </cell>
          <cell r="L75">
            <v>1497</v>
          </cell>
          <cell r="M75">
            <v>53.9</v>
          </cell>
          <cell r="N75">
            <v>1</v>
          </cell>
          <cell r="O75">
            <v>7400</v>
          </cell>
          <cell r="P75">
            <v>11077.8</v>
          </cell>
        </row>
        <row r="76">
          <cell r="A76" t="str">
            <v>4102</v>
          </cell>
          <cell r="B76">
            <v>180131</v>
          </cell>
          <cell r="C76" t="str">
            <v>050301</v>
          </cell>
          <cell r="D76" t="str">
            <v>П</v>
          </cell>
          <cell r="E76">
            <v>3.4</v>
          </cell>
          <cell r="F76">
            <v>2325</v>
          </cell>
          <cell r="G76">
            <v>18</v>
          </cell>
          <cell r="H76">
            <v>10</v>
          </cell>
          <cell r="I76">
            <v>1</v>
          </cell>
          <cell r="J76">
            <v>1</v>
          </cell>
          <cell r="K76">
            <v>1.0269999999999999</v>
          </cell>
          <cell r="L76">
            <v>2196</v>
          </cell>
          <cell r="M76">
            <v>79.099999999999994</v>
          </cell>
          <cell r="N76">
            <v>1</v>
          </cell>
          <cell r="O76">
            <v>6100</v>
          </cell>
          <cell r="P76">
            <v>13395.6</v>
          </cell>
        </row>
        <row r="77">
          <cell r="A77" t="str">
            <v>3103</v>
          </cell>
          <cell r="B77">
            <v>33531</v>
          </cell>
          <cell r="C77" t="str">
            <v>050301</v>
          </cell>
          <cell r="D77" t="str">
            <v>П</v>
          </cell>
          <cell r="E77">
            <v>3.5</v>
          </cell>
          <cell r="F77">
            <v>1430</v>
          </cell>
          <cell r="G77">
            <v>18</v>
          </cell>
          <cell r="H77">
            <v>10</v>
          </cell>
          <cell r="I77">
            <v>1</v>
          </cell>
          <cell r="J77">
            <v>1</v>
          </cell>
          <cell r="K77">
            <v>1.0269999999999999</v>
          </cell>
          <cell r="L77">
            <v>1390</v>
          </cell>
          <cell r="M77">
            <v>50.1</v>
          </cell>
          <cell r="N77">
            <v>1</v>
          </cell>
          <cell r="O77">
            <v>7000</v>
          </cell>
          <cell r="P77">
            <v>9730</v>
          </cell>
        </row>
        <row r="78">
          <cell r="A78" t="str">
            <v>6105</v>
          </cell>
          <cell r="B78">
            <v>1206</v>
          </cell>
          <cell r="C78" t="str">
            <v>050301</v>
          </cell>
          <cell r="D78" t="str">
            <v>H</v>
          </cell>
          <cell r="E78">
            <v>3.2</v>
          </cell>
          <cell r="F78">
            <v>1655</v>
          </cell>
          <cell r="G78">
            <v>18</v>
          </cell>
          <cell r="H78">
            <v>10</v>
          </cell>
          <cell r="I78">
            <v>1</v>
          </cell>
          <cell r="J78">
            <v>2</v>
          </cell>
          <cell r="K78">
            <v>1.0269999999999999</v>
          </cell>
          <cell r="L78">
            <v>1471</v>
          </cell>
          <cell r="M78">
            <v>53</v>
          </cell>
          <cell r="N78">
            <v>2</v>
          </cell>
          <cell r="O78">
            <v>0</v>
          </cell>
          <cell r="P78">
            <v>0</v>
          </cell>
        </row>
        <row r="79">
          <cell r="A79" t="str">
            <v>4107</v>
          </cell>
          <cell r="B79">
            <v>79</v>
          </cell>
          <cell r="C79" t="str">
            <v>050301</v>
          </cell>
          <cell r="D79" t="str">
            <v>H</v>
          </cell>
          <cell r="E79">
            <v>3.2</v>
          </cell>
          <cell r="F79">
            <v>3750</v>
          </cell>
          <cell r="G79">
            <v>18</v>
          </cell>
          <cell r="H79">
            <v>10</v>
          </cell>
          <cell r="I79">
            <v>1</v>
          </cell>
          <cell r="J79">
            <v>2</v>
          </cell>
          <cell r="K79">
            <v>1.0269999999999999</v>
          </cell>
          <cell r="L79">
            <v>3333</v>
          </cell>
          <cell r="M79">
            <v>120</v>
          </cell>
          <cell r="N79">
            <v>2</v>
          </cell>
          <cell r="O79">
            <v>0</v>
          </cell>
          <cell r="P79">
            <v>0</v>
          </cell>
        </row>
        <row r="80">
          <cell r="A80" t="str">
            <v>4107</v>
          </cell>
          <cell r="B80">
            <v>80</v>
          </cell>
          <cell r="C80" t="str">
            <v>050301</v>
          </cell>
          <cell r="D80" t="str">
            <v>H</v>
          </cell>
          <cell r="E80">
            <v>3.1</v>
          </cell>
          <cell r="F80">
            <v>1145</v>
          </cell>
          <cell r="G80">
            <v>18</v>
          </cell>
          <cell r="H80">
            <v>10</v>
          </cell>
          <cell r="I80">
            <v>1</v>
          </cell>
          <cell r="J80">
            <v>2</v>
          </cell>
          <cell r="K80">
            <v>1.0269999999999999</v>
          </cell>
          <cell r="L80">
            <v>986</v>
          </cell>
          <cell r="M80">
            <v>35.5</v>
          </cell>
          <cell r="N80">
            <v>2</v>
          </cell>
          <cell r="O80">
            <v>0</v>
          </cell>
          <cell r="P80">
            <v>0</v>
          </cell>
        </row>
        <row r="81">
          <cell r="A81" t="str">
            <v>3121</v>
          </cell>
          <cell r="B81">
            <v>4</v>
          </cell>
          <cell r="C81" t="str">
            <v>050301</v>
          </cell>
          <cell r="D81" t="str">
            <v>H</v>
          </cell>
          <cell r="E81">
            <v>3.8</v>
          </cell>
          <cell r="F81">
            <v>610</v>
          </cell>
          <cell r="G81">
            <v>18</v>
          </cell>
          <cell r="H81">
            <v>10</v>
          </cell>
          <cell r="I81">
            <v>1</v>
          </cell>
          <cell r="J81">
            <v>2</v>
          </cell>
          <cell r="K81">
            <v>1.0269999999999999</v>
          </cell>
          <cell r="L81">
            <v>644</v>
          </cell>
          <cell r="M81">
            <v>23.2</v>
          </cell>
          <cell r="N81">
            <v>2</v>
          </cell>
          <cell r="O81">
            <v>0</v>
          </cell>
          <cell r="P81">
            <v>0</v>
          </cell>
        </row>
        <row r="82">
          <cell r="A82" t="str">
            <v>1101</v>
          </cell>
          <cell r="B82">
            <v>336282</v>
          </cell>
          <cell r="C82" t="str">
            <v>060301</v>
          </cell>
          <cell r="D82" t="str">
            <v>H</v>
          </cell>
          <cell r="E82">
            <v>3.5</v>
          </cell>
          <cell r="F82">
            <v>3770</v>
          </cell>
          <cell r="G82">
            <v>18</v>
          </cell>
          <cell r="H82">
            <v>10</v>
          </cell>
          <cell r="I82">
            <v>1</v>
          </cell>
          <cell r="J82">
            <v>1</v>
          </cell>
          <cell r="K82">
            <v>1.0269999999999999</v>
          </cell>
          <cell r="L82">
            <v>3665</v>
          </cell>
          <cell r="M82">
            <v>132</v>
          </cell>
          <cell r="N82">
            <v>1</v>
          </cell>
          <cell r="O82">
            <v>7200</v>
          </cell>
          <cell r="P82">
            <v>26388</v>
          </cell>
        </row>
        <row r="83">
          <cell r="A83" t="str">
            <v>1101</v>
          </cell>
          <cell r="B83">
            <v>36282</v>
          </cell>
          <cell r="C83" t="str">
            <v>060301</v>
          </cell>
          <cell r="D83" t="str">
            <v>H</v>
          </cell>
          <cell r="E83">
            <v>3.5</v>
          </cell>
          <cell r="F83">
            <v>2900</v>
          </cell>
          <cell r="G83">
            <v>18</v>
          </cell>
          <cell r="H83">
            <v>10</v>
          </cell>
          <cell r="I83">
            <v>1</v>
          </cell>
          <cell r="J83">
            <v>1</v>
          </cell>
          <cell r="K83">
            <v>1.0269999999999999</v>
          </cell>
          <cell r="L83">
            <v>2819</v>
          </cell>
          <cell r="M83">
            <v>101.5</v>
          </cell>
          <cell r="N83">
            <v>1</v>
          </cell>
          <cell r="O83">
            <v>7200</v>
          </cell>
          <cell r="P83">
            <v>20296.8</v>
          </cell>
        </row>
        <row r="84">
          <cell r="A84" t="str">
            <v>1103</v>
          </cell>
          <cell r="B84">
            <v>843258</v>
          </cell>
          <cell r="C84" t="str">
            <v>060301</v>
          </cell>
          <cell r="D84" t="str">
            <v>H</v>
          </cell>
          <cell r="E84">
            <v>3.3</v>
          </cell>
          <cell r="F84">
            <v>1400</v>
          </cell>
          <cell r="G84">
            <v>18</v>
          </cell>
          <cell r="H84">
            <v>10</v>
          </cell>
          <cell r="I84">
            <v>1</v>
          </cell>
          <cell r="J84">
            <v>1</v>
          </cell>
          <cell r="K84">
            <v>1.0269999999999999</v>
          </cell>
          <cell r="L84">
            <v>1283</v>
          </cell>
          <cell r="M84">
            <v>46.2</v>
          </cell>
          <cell r="N84">
            <v>1</v>
          </cell>
          <cell r="O84">
            <v>5500</v>
          </cell>
          <cell r="P84">
            <v>7056.5</v>
          </cell>
        </row>
        <row r="85">
          <cell r="A85" t="str">
            <v>1113</v>
          </cell>
          <cell r="B85">
            <v>64268</v>
          </cell>
          <cell r="C85" t="str">
            <v>060301</v>
          </cell>
          <cell r="D85" t="str">
            <v>П</v>
          </cell>
          <cell r="E85">
            <v>3.7</v>
          </cell>
          <cell r="F85">
            <v>1250</v>
          </cell>
          <cell r="G85">
            <v>18</v>
          </cell>
          <cell r="H85">
            <v>10</v>
          </cell>
          <cell r="I85">
            <v>1</v>
          </cell>
          <cell r="J85">
            <v>1</v>
          </cell>
          <cell r="K85">
            <v>1.0269999999999999</v>
          </cell>
          <cell r="L85">
            <v>1285</v>
          </cell>
          <cell r="M85">
            <v>46.3</v>
          </cell>
          <cell r="N85">
            <v>1</v>
          </cell>
          <cell r="O85">
            <v>7000</v>
          </cell>
          <cell r="P85">
            <v>8995</v>
          </cell>
        </row>
        <row r="86">
          <cell r="A86" t="str">
            <v>3105</v>
          </cell>
          <cell r="B86">
            <v>136287</v>
          </cell>
          <cell r="C86" t="str">
            <v>060301</v>
          </cell>
          <cell r="D86" t="str">
            <v>П</v>
          </cell>
          <cell r="E86">
            <v>3.5</v>
          </cell>
          <cell r="F86">
            <v>780</v>
          </cell>
          <cell r="G86">
            <v>18</v>
          </cell>
          <cell r="H86">
            <v>10</v>
          </cell>
          <cell r="I86">
            <v>1</v>
          </cell>
          <cell r="J86">
            <v>1</v>
          </cell>
          <cell r="K86">
            <v>1.0269999999999999</v>
          </cell>
          <cell r="L86">
            <v>758</v>
          </cell>
          <cell r="M86">
            <v>27.3</v>
          </cell>
          <cell r="N86">
            <v>1</v>
          </cell>
          <cell r="O86">
            <v>5500</v>
          </cell>
          <cell r="P86">
            <v>4169</v>
          </cell>
        </row>
        <row r="87">
          <cell r="A87" t="str">
            <v>3108</v>
          </cell>
          <cell r="B87">
            <v>136620</v>
          </cell>
          <cell r="C87" t="str">
            <v>060301</v>
          </cell>
          <cell r="D87" t="str">
            <v>H</v>
          </cell>
          <cell r="E87">
            <v>3.6</v>
          </cell>
          <cell r="F87">
            <v>3700</v>
          </cell>
          <cell r="G87">
            <v>18</v>
          </cell>
          <cell r="H87">
            <v>10</v>
          </cell>
          <cell r="I87">
            <v>1</v>
          </cell>
          <cell r="J87">
            <v>1</v>
          </cell>
          <cell r="K87">
            <v>1.0269999999999999</v>
          </cell>
          <cell r="L87">
            <v>3700</v>
          </cell>
          <cell r="M87">
            <v>133.19999999999999</v>
          </cell>
          <cell r="N87">
            <v>1</v>
          </cell>
          <cell r="O87">
            <v>7400</v>
          </cell>
          <cell r="P87">
            <v>27380</v>
          </cell>
        </row>
        <row r="88">
          <cell r="A88" t="str">
            <v>3109</v>
          </cell>
          <cell r="B88">
            <v>928166</v>
          </cell>
          <cell r="C88" t="str">
            <v>060301</v>
          </cell>
          <cell r="D88" t="str">
            <v>H</v>
          </cell>
          <cell r="E88">
            <v>3.7</v>
          </cell>
          <cell r="F88">
            <v>1890</v>
          </cell>
          <cell r="G88">
            <v>18</v>
          </cell>
          <cell r="H88">
            <v>10</v>
          </cell>
          <cell r="I88">
            <v>1</v>
          </cell>
          <cell r="J88">
            <v>1</v>
          </cell>
          <cell r="K88">
            <v>1.0269999999999999</v>
          </cell>
          <cell r="L88">
            <v>1943</v>
          </cell>
          <cell r="M88">
            <v>69.900000000000006</v>
          </cell>
          <cell r="N88">
            <v>1</v>
          </cell>
          <cell r="O88">
            <v>7400</v>
          </cell>
          <cell r="P88">
            <v>14378.2</v>
          </cell>
        </row>
        <row r="89">
          <cell r="A89" t="str">
            <v>4101</v>
          </cell>
          <cell r="B89">
            <v>575</v>
          </cell>
          <cell r="C89" t="str">
            <v>060301</v>
          </cell>
          <cell r="D89" t="str">
            <v>П</v>
          </cell>
          <cell r="E89">
            <v>3.6</v>
          </cell>
          <cell r="F89">
            <v>620</v>
          </cell>
          <cell r="G89">
            <v>18</v>
          </cell>
          <cell r="H89">
            <v>10</v>
          </cell>
          <cell r="I89">
            <v>1</v>
          </cell>
          <cell r="J89">
            <v>1</v>
          </cell>
          <cell r="K89">
            <v>1.0269999999999999</v>
          </cell>
          <cell r="L89">
            <v>620</v>
          </cell>
          <cell r="M89">
            <v>22.3</v>
          </cell>
          <cell r="N89">
            <v>1</v>
          </cell>
          <cell r="O89">
            <v>7400</v>
          </cell>
          <cell r="P89">
            <v>4588</v>
          </cell>
        </row>
        <row r="90">
          <cell r="A90" t="str">
            <v>4101</v>
          </cell>
          <cell r="B90">
            <v>574</v>
          </cell>
          <cell r="C90" t="str">
            <v>060301</v>
          </cell>
          <cell r="D90" t="str">
            <v>П</v>
          </cell>
          <cell r="E90">
            <v>3.6</v>
          </cell>
          <cell r="F90">
            <v>3450</v>
          </cell>
          <cell r="G90">
            <v>18</v>
          </cell>
          <cell r="H90">
            <v>10</v>
          </cell>
          <cell r="I90">
            <v>1</v>
          </cell>
          <cell r="J90">
            <v>1</v>
          </cell>
          <cell r="K90">
            <v>1.0269999999999999</v>
          </cell>
          <cell r="L90">
            <v>3450</v>
          </cell>
          <cell r="M90">
            <v>124.2</v>
          </cell>
          <cell r="N90">
            <v>1</v>
          </cell>
          <cell r="O90">
            <v>7400</v>
          </cell>
          <cell r="P90">
            <v>25530</v>
          </cell>
        </row>
        <row r="91">
          <cell r="A91" t="str">
            <v>4101</v>
          </cell>
          <cell r="B91">
            <v>1245</v>
          </cell>
          <cell r="C91" t="str">
            <v>060301</v>
          </cell>
          <cell r="D91" t="str">
            <v>П</v>
          </cell>
          <cell r="E91">
            <v>3.6</v>
          </cell>
          <cell r="F91">
            <v>675</v>
          </cell>
          <cell r="G91">
            <v>18</v>
          </cell>
          <cell r="H91">
            <v>10</v>
          </cell>
          <cell r="I91">
            <v>1</v>
          </cell>
          <cell r="J91">
            <v>1</v>
          </cell>
          <cell r="K91">
            <v>1.0269999999999999</v>
          </cell>
          <cell r="L91">
            <v>675</v>
          </cell>
          <cell r="M91">
            <v>24.3</v>
          </cell>
          <cell r="N91">
            <v>1</v>
          </cell>
          <cell r="O91">
            <v>7400</v>
          </cell>
          <cell r="P91">
            <v>4995</v>
          </cell>
        </row>
        <row r="92">
          <cell r="A92" t="str">
            <v>3103</v>
          </cell>
          <cell r="B92">
            <v>33532</v>
          </cell>
          <cell r="C92" t="str">
            <v>060301</v>
          </cell>
          <cell r="D92" t="str">
            <v>П</v>
          </cell>
          <cell r="E92">
            <v>3.6</v>
          </cell>
          <cell r="F92">
            <v>1730</v>
          </cell>
          <cell r="G92">
            <v>18</v>
          </cell>
          <cell r="H92">
            <v>10</v>
          </cell>
          <cell r="I92">
            <v>1</v>
          </cell>
          <cell r="J92">
            <v>1</v>
          </cell>
          <cell r="K92">
            <v>1.0269999999999999</v>
          </cell>
          <cell r="L92">
            <v>1730</v>
          </cell>
          <cell r="M92">
            <v>62.3</v>
          </cell>
          <cell r="N92">
            <v>1</v>
          </cell>
          <cell r="O92">
            <v>7000</v>
          </cell>
          <cell r="P92">
            <v>12110</v>
          </cell>
        </row>
        <row r="93">
          <cell r="A93" t="str">
            <v>6105</v>
          </cell>
          <cell r="B93">
            <v>504</v>
          </cell>
          <cell r="C93" t="str">
            <v>060301</v>
          </cell>
          <cell r="D93" t="str">
            <v>H</v>
          </cell>
          <cell r="E93">
            <v>3.2</v>
          </cell>
          <cell r="F93">
            <v>1750</v>
          </cell>
          <cell r="G93">
            <v>18</v>
          </cell>
          <cell r="H93">
            <v>10</v>
          </cell>
          <cell r="I93">
            <v>1</v>
          </cell>
          <cell r="J93">
            <v>2</v>
          </cell>
          <cell r="K93">
            <v>1.0269999999999999</v>
          </cell>
          <cell r="L93">
            <v>1556</v>
          </cell>
          <cell r="M93">
            <v>56</v>
          </cell>
          <cell r="N93">
            <v>2</v>
          </cell>
          <cell r="O93">
            <v>0</v>
          </cell>
          <cell r="P93">
            <v>0</v>
          </cell>
        </row>
        <row r="94">
          <cell r="A94" t="str">
            <v>4107</v>
          </cell>
          <cell r="B94">
            <v>82</v>
          </cell>
          <cell r="C94" t="str">
            <v>060301</v>
          </cell>
          <cell r="D94" t="str">
            <v>H</v>
          </cell>
          <cell r="E94">
            <v>3.2</v>
          </cell>
          <cell r="F94">
            <v>1670</v>
          </cell>
          <cell r="G94">
            <v>18</v>
          </cell>
          <cell r="H94">
            <v>10</v>
          </cell>
          <cell r="I94">
            <v>1</v>
          </cell>
          <cell r="J94">
            <v>2</v>
          </cell>
          <cell r="K94">
            <v>1.0269999999999999</v>
          </cell>
          <cell r="L94">
            <v>1484</v>
          </cell>
          <cell r="M94">
            <v>53.4</v>
          </cell>
          <cell r="N94">
            <v>2</v>
          </cell>
          <cell r="O94">
            <v>0</v>
          </cell>
          <cell r="P94">
            <v>0</v>
          </cell>
        </row>
        <row r="95">
          <cell r="A95" t="str">
            <v>4107</v>
          </cell>
          <cell r="B95">
            <v>81</v>
          </cell>
          <cell r="C95" t="str">
            <v>060301</v>
          </cell>
          <cell r="D95" t="str">
            <v>H</v>
          </cell>
          <cell r="E95">
            <v>3.3</v>
          </cell>
          <cell r="F95">
            <v>3795</v>
          </cell>
          <cell r="G95">
            <v>18</v>
          </cell>
          <cell r="H95">
            <v>10</v>
          </cell>
          <cell r="I95">
            <v>1</v>
          </cell>
          <cell r="J95">
            <v>2</v>
          </cell>
          <cell r="K95">
            <v>1.0269999999999999</v>
          </cell>
          <cell r="L95">
            <v>3479</v>
          </cell>
          <cell r="M95">
            <v>125.2</v>
          </cell>
          <cell r="N95">
            <v>2</v>
          </cell>
          <cell r="O95">
            <v>0</v>
          </cell>
          <cell r="P95">
            <v>0</v>
          </cell>
        </row>
        <row r="96">
          <cell r="A96" t="str">
            <v>3121</v>
          </cell>
          <cell r="B96">
            <v>5</v>
          </cell>
          <cell r="C96" t="str">
            <v>060301</v>
          </cell>
          <cell r="D96" t="str">
            <v>H</v>
          </cell>
          <cell r="E96">
            <v>3.5</v>
          </cell>
          <cell r="F96">
            <v>420</v>
          </cell>
          <cell r="G96">
            <v>18</v>
          </cell>
          <cell r="H96">
            <v>10</v>
          </cell>
          <cell r="I96">
            <v>1</v>
          </cell>
          <cell r="J96">
            <v>2</v>
          </cell>
          <cell r="K96">
            <v>1.0269999999999999</v>
          </cell>
          <cell r="L96">
            <v>408</v>
          </cell>
          <cell r="M96">
            <v>14.7</v>
          </cell>
          <cell r="N96">
            <v>2</v>
          </cell>
          <cell r="O96">
            <v>0</v>
          </cell>
          <cell r="P96">
            <v>0</v>
          </cell>
        </row>
        <row r="97">
          <cell r="A97" t="str">
            <v>3107</v>
          </cell>
          <cell r="B97">
            <v>136683</v>
          </cell>
          <cell r="C97" t="str">
            <v>060301</v>
          </cell>
          <cell r="D97" t="str">
            <v>H</v>
          </cell>
          <cell r="E97">
            <v>3.5</v>
          </cell>
          <cell r="F97">
            <v>1890</v>
          </cell>
          <cell r="G97">
            <v>18</v>
          </cell>
          <cell r="H97">
            <v>10</v>
          </cell>
          <cell r="I97">
            <v>1</v>
          </cell>
          <cell r="J97">
            <v>1</v>
          </cell>
          <cell r="K97">
            <v>1.0269999999999999</v>
          </cell>
          <cell r="L97">
            <v>1838</v>
          </cell>
          <cell r="M97">
            <v>66.2</v>
          </cell>
          <cell r="N97">
            <v>1</v>
          </cell>
          <cell r="O97">
            <v>7400</v>
          </cell>
          <cell r="P97">
            <v>13601.2</v>
          </cell>
        </row>
        <row r="98">
          <cell r="A98" t="str">
            <v>1101</v>
          </cell>
          <cell r="B98">
            <v>336283</v>
          </cell>
          <cell r="C98" t="str">
            <v>070301</v>
          </cell>
          <cell r="D98" t="str">
            <v>H</v>
          </cell>
          <cell r="E98">
            <v>3.4</v>
          </cell>
          <cell r="F98">
            <v>3770</v>
          </cell>
          <cell r="G98">
            <v>18</v>
          </cell>
          <cell r="H98">
            <v>10</v>
          </cell>
          <cell r="I98">
            <v>1</v>
          </cell>
          <cell r="J98">
            <v>1</v>
          </cell>
          <cell r="K98">
            <v>1.0269999999999999</v>
          </cell>
          <cell r="L98">
            <v>3561</v>
          </cell>
          <cell r="M98">
            <v>128.19999999999999</v>
          </cell>
          <cell r="N98">
            <v>1</v>
          </cell>
          <cell r="O98">
            <v>7200</v>
          </cell>
          <cell r="P98">
            <v>25639.200000000001</v>
          </cell>
        </row>
        <row r="99">
          <cell r="A99" t="str">
            <v>1103</v>
          </cell>
          <cell r="B99">
            <v>843259</v>
          </cell>
          <cell r="C99" t="str">
            <v>070301</v>
          </cell>
          <cell r="D99" t="str">
            <v>H</v>
          </cell>
          <cell r="E99">
            <v>2.7</v>
          </cell>
          <cell r="F99">
            <v>1360</v>
          </cell>
          <cell r="G99">
            <v>18</v>
          </cell>
          <cell r="H99">
            <v>10</v>
          </cell>
          <cell r="I99">
            <v>1</v>
          </cell>
          <cell r="J99">
            <v>1</v>
          </cell>
          <cell r="K99">
            <v>1.0269999999999999</v>
          </cell>
          <cell r="L99">
            <v>1020</v>
          </cell>
          <cell r="M99">
            <v>36.700000000000003</v>
          </cell>
          <cell r="N99">
            <v>1</v>
          </cell>
          <cell r="O99">
            <v>5500</v>
          </cell>
          <cell r="P99">
            <v>5610</v>
          </cell>
        </row>
        <row r="100">
          <cell r="A100" t="str">
            <v>3105</v>
          </cell>
          <cell r="B100">
            <v>136288</v>
          </cell>
          <cell r="C100" t="str">
            <v>070301</v>
          </cell>
          <cell r="D100" t="str">
            <v>П</v>
          </cell>
          <cell r="E100">
            <v>3.6</v>
          </cell>
          <cell r="F100">
            <v>390</v>
          </cell>
          <cell r="G100">
            <v>18</v>
          </cell>
          <cell r="H100">
            <v>10</v>
          </cell>
          <cell r="I100">
            <v>1</v>
          </cell>
          <cell r="J100">
            <v>1</v>
          </cell>
          <cell r="K100">
            <v>1.0269999999999999</v>
          </cell>
          <cell r="L100">
            <v>390</v>
          </cell>
          <cell r="M100">
            <v>14</v>
          </cell>
          <cell r="N100">
            <v>1</v>
          </cell>
          <cell r="O100">
            <v>5500</v>
          </cell>
          <cell r="P100">
            <v>2145</v>
          </cell>
        </row>
        <row r="101">
          <cell r="A101" t="str">
            <v>3107</v>
          </cell>
          <cell r="B101">
            <v>136684</v>
          </cell>
          <cell r="C101" t="str">
            <v>070301</v>
          </cell>
          <cell r="D101" t="str">
            <v>H</v>
          </cell>
          <cell r="E101">
            <v>3.6</v>
          </cell>
          <cell r="F101">
            <v>1655</v>
          </cell>
          <cell r="G101">
            <v>18</v>
          </cell>
          <cell r="H101">
            <v>10</v>
          </cell>
          <cell r="I101">
            <v>1</v>
          </cell>
          <cell r="J101">
            <v>1</v>
          </cell>
          <cell r="K101">
            <v>1.0269999999999999</v>
          </cell>
          <cell r="L101">
            <v>1655</v>
          </cell>
          <cell r="M101">
            <v>59.6</v>
          </cell>
          <cell r="N101">
            <v>1</v>
          </cell>
          <cell r="O101">
            <v>7400</v>
          </cell>
          <cell r="P101">
            <v>12247</v>
          </cell>
        </row>
        <row r="102">
          <cell r="A102" t="str">
            <v>3108</v>
          </cell>
          <cell r="B102">
            <v>136621</v>
          </cell>
          <cell r="C102" t="str">
            <v>070301</v>
          </cell>
          <cell r="D102" t="str">
            <v>H</v>
          </cell>
          <cell r="E102">
            <v>3.6</v>
          </cell>
          <cell r="F102">
            <v>3750</v>
          </cell>
          <cell r="G102">
            <v>18</v>
          </cell>
          <cell r="H102">
            <v>10</v>
          </cell>
          <cell r="I102">
            <v>1</v>
          </cell>
          <cell r="J102">
            <v>1</v>
          </cell>
          <cell r="K102">
            <v>1.0269999999999999</v>
          </cell>
          <cell r="L102">
            <v>3750</v>
          </cell>
          <cell r="M102">
            <v>135</v>
          </cell>
          <cell r="N102">
            <v>1</v>
          </cell>
          <cell r="O102">
            <v>7400</v>
          </cell>
          <cell r="P102">
            <v>27750</v>
          </cell>
        </row>
        <row r="103">
          <cell r="A103" t="str">
            <v>3109</v>
          </cell>
          <cell r="B103">
            <v>928167</v>
          </cell>
          <cell r="C103" t="str">
            <v>070301</v>
          </cell>
          <cell r="D103" t="str">
            <v>H</v>
          </cell>
          <cell r="E103">
            <v>3.2</v>
          </cell>
          <cell r="F103">
            <v>1500</v>
          </cell>
          <cell r="G103">
            <v>18</v>
          </cell>
          <cell r="H103">
            <v>10</v>
          </cell>
          <cell r="I103">
            <v>1</v>
          </cell>
          <cell r="J103">
            <v>1</v>
          </cell>
          <cell r="K103">
            <v>1.0269999999999999</v>
          </cell>
          <cell r="L103">
            <v>1333</v>
          </cell>
          <cell r="M103">
            <v>48</v>
          </cell>
          <cell r="N103">
            <v>1</v>
          </cell>
          <cell r="O103">
            <v>7400</v>
          </cell>
          <cell r="P103">
            <v>9864.2000000000007</v>
          </cell>
        </row>
        <row r="104">
          <cell r="A104" t="str">
            <v>3114</v>
          </cell>
          <cell r="B104">
            <v>55786</v>
          </cell>
          <cell r="C104" t="str">
            <v>070301</v>
          </cell>
          <cell r="D104" t="str">
            <v>П</v>
          </cell>
          <cell r="E104">
            <v>3.5</v>
          </cell>
          <cell r="F104">
            <v>1670</v>
          </cell>
          <cell r="G104">
            <v>18</v>
          </cell>
          <cell r="H104">
            <v>10</v>
          </cell>
          <cell r="I104">
            <v>1</v>
          </cell>
          <cell r="J104">
            <v>1</v>
          </cell>
          <cell r="K104">
            <v>1.0269999999999999</v>
          </cell>
          <cell r="L104">
            <v>1624</v>
          </cell>
          <cell r="M104">
            <v>58.5</v>
          </cell>
          <cell r="N104">
            <v>1</v>
          </cell>
          <cell r="O104">
            <v>7000</v>
          </cell>
          <cell r="P104">
            <v>11368</v>
          </cell>
        </row>
        <row r="105">
          <cell r="A105" t="str">
            <v>4108</v>
          </cell>
          <cell r="B105">
            <v>833340</v>
          </cell>
          <cell r="C105" t="str">
            <v>070301</v>
          </cell>
          <cell r="D105" t="str">
            <v>П</v>
          </cell>
          <cell r="E105">
            <v>3.6</v>
          </cell>
          <cell r="F105">
            <v>400</v>
          </cell>
          <cell r="G105">
            <v>18</v>
          </cell>
          <cell r="H105">
            <v>10</v>
          </cell>
          <cell r="I105">
            <v>1</v>
          </cell>
          <cell r="J105">
            <v>1</v>
          </cell>
          <cell r="K105">
            <v>1.0269999999999999</v>
          </cell>
          <cell r="L105">
            <v>400</v>
          </cell>
          <cell r="M105">
            <v>14.4</v>
          </cell>
          <cell r="N105">
            <v>1</v>
          </cell>
          <cell r="O105">
            <v>6100</v>
          </cell>
          <cell r="P105">
            <v>2440</v>
          </cell>
        </row>
        <row r="106">
          <cell r="A106" t="str">
            <v>4101</v>
          </cell>
          <cell r="B106">
            <v>1245</v>
          </cell>
          <cell r="C106" t="str">
            <v>070301</v>
          </cell>
          <cell r="D106" t="str">
            <v>П</v>
          </cell>
          <cell r="E106">
            <v>3.7</v>
          </cell>
          <cell r="F106">
            <v>705</v>
          </cell>
          <cell r="G106">
            <v>18</v>
          </cell>
          <cell r="H106">
            <v>10</v>
          </cell>
          <cell r="I106">
            <v>1</v>
          </cell>
          <cell r="J106">
            <v>1</v>
          </cell>
          <cell r="K106">
            <v>1.0269999999999999</v>
          </cell>
          <cell r="L106">
            <v>725</v>
          </cell>
          <cell r="M106">
            <v>26.1</v>
          </cell>
          <cell r="N106">
            <v>1</v>
          </cell>
          <cell r="O106">
            <v>7400</v>
          </cell>
          <cell r="P106">
            <v>5365</v>
          </cell>
        </row>
        <row r="107">
          <cell r="A107" t="str">
            <v>4101</v>
          </cell>
          <cell r="B107">
            <v>1246</v>
          </cell>
          <cell r="C107" t="str">
            <v>070301</v>
          </cell>
          <cell r="D107" t="str">
            <v>П</v>
          </cell>
          <cell r="E107">
            <v>3.3</v>
          </cell>
          <cell r="F107">
            <v>1870</v>
          </cell>
          <cell r="G107">
            <v>18</v>
          </cell>
          <cell r="H107">
            <v>10</v>
          </cell>
          <cell r="I107">
            <v>1</v>
          </cell>
          <cell r="J107">
            <v>1</v>
          </cell>
          <cell r="K107">
            <v>1.0269999999999999</v>
          </cell>
          <cell r="L107">
            <v>1714</v>
          </cell>
          <cell r="M107">
            <v>61.7</v>
          </cell>
          <cell r="N107">
            <v>1</v>
          </cell>
          <cell r="O107">
            <v>7400</v>
          </cell>
          <cell r="P107">
            <v>12683.6</v>
          </cell>
        </row>
        <row r="108">
          <cell r="A108" t="str">
            <v>4101</v>
          </cell>
          <cell r="B108">
            <v>575</v>
          </cell>
          <cell r="C108" t="str">
            <v>070301</v>
          </cell>
          <cell r="D108" t="str">
            <v>П</v>
          </cell>
          <cell r="E108">
            <v>3.7</v>
          </cell>
          <cell r="F108">
            <v>3530</v>
          </cell>
          <cell r="G108">
            <v>18</v>
          </cell>
          <cell r="H108">
            <v>10</v>
          </cell>
          <cell r="I108">
            <v>1</v>
          </cell>
          <cell r="J108">
            <v>1</v>
          </cell>
          <cell r="K108">
            <v>1.0269999999999999</v>
          </cell>
          <cell r="L108">
            <v>3628</v>
          </cell>
          <cell r="M108">
            <v>130.6</v>
          </cell>
          <cell r="N108">
            <v>1</v>
          </cell>
          <cell r="O108">
            <v>7400</v>
          </cell>
          <cell r="P108">
            <v>26847.200000000001</v>
          </cell>
        </row>
        <row r="109">
          <cell r="A109" t="str">
            <v>4102</v>
          </cell>
          <cell r="B109">
            <v>180132</v>
          </cell>
          <cell r="C109" t="str">
            <v>070301</v>
          </cell>
          <cell r="D109" t="str">
            <v>П</v>
          </cell>
          <cell r="E109">
            <v>3.4</v>
          </cell>
          <cell r="F109">
            <v>2314</v>
          </cell>
          <cell r="G109">
            <v>18</v>
          </cell>
          <cell r="H109">
            <v>10</v>
          </cell>
          <cell r="I109">
            <v>1</v>
          </cell>
          <cell r="J109">
            <v>1</v>
          </cell>
          <cell r="K109">
            <v>1.0269999999999999</v>
          </cell>
          <cell r="L109">
            <v>2185</v>
          </cell>
          <cell r="M109">
            <v>78.7</v>
          </cell>
          <cell r="N109">
            <v>1</v>
          </cell>
          <cell r="O109">
            <v>6100</v>
          </cell>
          <cell r="P109">
            <v>13328.5</v>
          </cell>
        </row>
        <row r="110">
          <cell r="A110" t="str">
            <v>3103</v>
          </cell>
          <cell r="B110">
            <v>33534</v>
          </cell>
          <cell r="C110" t="str">
            <v>070301</v>
          </cell>
          <cell r="D110" t="str">
            <v>П</v>
          </cell>
          <cell r="E110">
            <v>3.6</v>
          </cell>
          <cell r="F110">
            <v>1710</v>
          </cell>
          <cell r="G110">
            <v>18</v>
          </cell>
          <cell r="H110">
            <v>10</v>
          </cell>
          <cell r="I110">
            <v>1</v>
          </cell>
          <cell r="J110">
            <v>1</v>
          </cell>
          <cell r="K110">
            <v>1.0269999999999999</v>
          </cell>
          <cell r="L110">
            <v>1710</v>
          </cell>
          <cell r="M110">
            <v>61.6</v>
          </cell>
          <cell r="N110">
            <v>1</v>
          </cell>
          <cell r="O110">
            <v>7000</v>
          </cell>
          <cell r="P110">
            <v>11970</v>
          </cell>
        </row>
        <row r="111">
          <cell r="A111" t="str">
            <v>6105</v>
          </cell>
          <cell r="B111">
            <v>505</v>
          </cell>
          <cell r="C111" t="str">
            <v>070301</v>
          </cell>
          <cell r="D111" t="str">
            <v>H</v>
          </cell>
          <cell r="E111">
            <v>3.2</v>
          </cell>
          <cell r="F111">
            <v>1675</v>
          </cell>
          <cell r="G111">
            <v>18</v>
          </cell>
          <cell r="H111">
            <v>10</v>
          </cell>
          <cell r="I111">
            <v>1</v>
          </cell>
          <cell r="J111">
            <v>2</v>
          </cell>
          <cell r="K111">
            <v>1.0269999999999999</v>
          </cell>
          <cell r="L111">
            <v>1489</v>
          </cell>
          <cell r="M111">
            <v>53.6</v>
          </cell>
          <cell r="N111">
            <v>2</v>
          </cell>
          <cell r="O111">
            <v>0</v>
          </cell>
          <cell r="P111">
            <v>0</v>
          </cell>
        </row>
        <row r="112">
          <cell r="A112" t="str">
            <v>4107</v>
          </cell>
          <cell r="B112">
            <v>84</v>
          </cell>
          <cell r="C112" t="str">
            <v>070301</v>
          </cell>
          <cell r="D112" t="str">
            <v>H</v>
          </cell>
          <cell r="E112">
            <v>3.1</v>
          </cell>
          <cell r="F112">
            <v>825</v>
          </cell>
          <cell r="G112">
            <v>18</v>
          </cell>
          <cell r="H112">
            <v>10</v>
          </cell>
          <cell r="I112">
            <v>1</v>
          </cell>
          <cell r="J112">
            <v>2</v>
          </cell>
          <cell r="K112">
            <v>1.0269999999999999</v>
          </cell>
          <cell r="L112">
            <v>710</v>
          </cell>
          <cell r="M112">
            <v>25.6</v>
          </cell>
          <cell r="N112">
            <v>2</v>
          </cell>
          <cell r="O112">
            <v>0</v>
          </cell>
          <cell r="P112">
            <v>0</v>
          </cell>
        </row>
        <row r="113">
          <cell r="A113" t="str">
            <v>4107</v>
          </cell>
          <cell r="B113">
            <v>86</v>
          </cell>
          <cell r="C113" t="str">
            <v>070301</v>
          </cell>
          <cell r="D113" t="str">
            <v>H</v>
          </cell>
          <cell r="E113">
            <v>3.4</v>
          </cell>
          <cell r="F113">
            <v>1460</v>
          </cell>
          <cell r="G113">
            <v>18</v>
          </cell>
          <cell r="H113">
            <v>10</v>
          </cell>
          <cell r="I113">
            <v>1</v>
          </cell>
          <cell r="J113">
            <v>2</v>
          </cell>
          <cell r="K113">
            <v>1.0269999999999999</v>
          </cell>
          <cell r="L113">
            <v>1379</v>
          </cell>
          <cell r="M113">
            <v>49.6</v>
          </cell>
          <cell r="N113">
            <v>2</v>
          </cell>
          <cell r="O113">
            <v>0</v>
          </cell>
          <cell r="P113">
            <v>0</v>
          </cell>
        </row>
        <row r="114">
          <cell r="A114" t="str">
            <v>4107</v>
          </cell>
          <cell r="B114">
            <v>85</v>
          </cell>
          <cell r="C114" t="str">
            <v>070301</v>
          </cell>
          <cell r="D114" t="str">
            <v>H</v>
          </cell>
          <cell r="E114">
            <v>3.1</v>
          </cell>
          <cell r="F114">
            <v>3730</v>
          </cell>
          <cell r="G114">
            <v>18</v>
          </cell>
          <cell r="H114">
            <v>10</v>
          </cell>
          <cell r="I114">
            <v>1</v>
          </cell>
          <cell r="J114">
            <v>2</v>
          </cell>
          <cell r="K114">
            <v>1.0269999999999999</v>
          </cell>
          <cell r="L114">
            <v>3212</v>
          </cell>
          <cell r="M114">
            <v>115.6</v>
          </cell>
          <cell r="N114">
            <v>2</v>
          </cell>
          <cell r="O114">
            <v>0</v>
          </cell>
          <cell r="P114">
            <v>0</v>
          </cell>
        </row>
        <row r="115">
          <cell r="A115" t="str">
            <v>3121</v>
          </cell>
          <cell r="B115">
            <v>6</v>
          </cell>
          <cell r="C115" t="str">
            <v>070301</v>
          </cell>
          <cell r="D115" t="str">
            <v>H</v>
          </cell>
          <cell r="E115">
            <v>3.5</v>
          </cell>
          <cell r="F115">
            <v>350</v>
          </cell>
          <cell r="G115">
            <v>18</v>
          </cell>
          <cell r="H115">
            <v>10</v>
          </cell>
          <cell r="I115">
            <v>1</v>
          </cell>
          <cell r="J115">
            <v>1</v>
          </cell>
          <cell r="K115">
            <v>1.0269999999999999</v>
          </cell>
          <cell r="L115">
            <v>340</v>
          </cell>
          <cell r="M115">
            <v>12.3</v>
          </cell>
          <cell r="N115">
            <v>2</v>
          </cell>
          <cell r="O115">
            <v>0</v>
          </cell>
          <cell r="P115">
            <v>0</v>
          </cell>
        </row>
        <row r="116">
          <cell r="A116" t="str">
            <v>1101</v>
          </cell>
          <cell r="B116">
            <v>336284</v>
          </cell>
          <cell r="C116" t="str">
            <v>080301</v>
          </cell>
          <cell r="D116" t="str">
            <v>H</v>
          </cell>
          <cell r="E116">
            <v>3.3</v>
          </cell>
          <cell r="F116">
            <v>3770</v>
          </cell>
          <cell r="G116">
            <v>18</v>
          </cell>
          <cell r="H116">
            <v>10</v>
          </cell>
          <cell r="I116">
            <v>1</v>
          </cell>
          <cell r="J116">
            <v>1</v>
          </cell>
          <cell r="K116">
            <v>1.0269999999999999</v>
          </cell>
          <cell r="L116">
            <v>3456</v>
          </cell>
          <cell r="M116">
            <v>124.4</v>
          </cell>
          <cell r="N116">
            <v>1</v>
          </cell>
          <cell r="O116">
            <v>7200</v>
          </cell>
          <cell r="P116">
            <v>24883.200000000001</v>
          </cell>
        </row>
        <row r="117">
          <cell r="A117" t="str">
            <v>1101</v>
          </cell>
          <cell r="B117">
            <v>336285</v>
          </cell>
          <cell r="C117" t="str">
            <v>080301</v>
          </cell>
          <cell r="D117" t="str">
            <v>H</v>
          </cell>
          <cell r="E117">
            <v>3.8</v>
          </cell>
          <cell r="F117">
            <v>3050</v>
          </cell>
          <cell r="G117">
            <v>18</v>
          </cell>
          <cell r="H117">
            <v>10</v>
          </cell>
          <cell r="I117">
            <v>1</v>
          </cell>
          <cell r="J117">
            <v>1</v>
          </cell>
          <cell r="K117">
            <v>1.0269999999999999</v>
          </cell>
          <cell r="L117">
            <v>3219</v>
          </cell>
          <cell r="M117">
            <v>115.9</v>
          </cell>
          <cell r="N117">
            <v>1</v>
          </cell>
          <cell r="O117">
            <v>7200</v>
          </cell>
          <cell r="P117">
            <v>23176.799999999999</v>
          </cell>
        </row>
        <row r="118">
          <cell r="A118" t="str">
            <v>1103</v>
          </cell>
          <cell r="B118">
            <v>843260</v>
          </cell>
          <cell r="C118" t="str">
            <v>080301</v>
          </cell>
          <cell r="D118" t="str">
            <v>H</v>
          </cell>
          <cell r="E118">
            <v>2.8</v>
          </cell>
          <cell r="F118">
            <v>1770</v>
          </cell>
          <cell r="G118">
            <v>18</v>
          </cell>
          <cell r="H118">
            <v>10</v>
          </cell>
          <cell r="I118">
            <v>1</v>
          </cell>
          <cell r="J118">
            <v>1</v>
          </cell>
          <cell r="K118">
            <v>1.0269999999999999</v>
          </cell>
          <cell r="L118">
            <v>1377</v>
          </cell>
          <cell r="M118">
            <v>49.6</v>
          </cell>
          <cell r="N118">
            <v>1</v>
          </cell>
          <cell r="O118">
            <v>5500</v>
          </cell>
          <cell r="P118">
            <v>7573.5</v>
          </cell>
        </row>
        <row r="119">
          <cell r="A119" t="str">
            <v>1113</v>
          </cell>
          <cell r="B119">
            <v>64269</v>
          </cell>
          <cell r="C119" t="str">
            <v>080301</v>
          </cell>
          <cell r="D119" t="str">
            <v>П</v>
          </cell>
          <cell r="E119">
            <v>3.7</v>
          </cell>
          <cell r="F119">
            <v>1260</v>
          </cell>
          <cell r="G119">
            <v>18</v>
          </cell>
          <cell r="H119">
            <v>10</v>
          </cell>
          <cell r="I119">
            <v>1</v>
          </cell>
          <cell r="J119">
            <v>1</v>
          </cell>
          <cell r="K119">
            <v>1.0269999999999999</v>
          </cell>
          <cell r="L119">
            <v>1295</v>
          </cell>
          <cell r="M119">
            <v>46.6</v>
          </cell>
          <cell r="N119">
            <v>1</v>
          </cell>
          <cell r="O119">
            <v>7000</v>
          </cell>
          <cell r="P119">
            <v>9065</v>
          </cell>
        </row>
        <row r="120">
          <cell r="A120" t="str">
            <v>3105</v>
          </cell>
          <cell r="B120">
            <v>136289</v>
          </cell>
          <cell r="C120" t="str">
            <v>080301</v>
          </cell>
          <cell r="D120" t="str">
            <v>П</v>
          </cell>
          <cell r="E120">
            <v>3.5</v>
          </cell>
          <cell r="F120">
            <v>700</v>
          </cell>
          <cell r="G120">
            <v>18</v>
          </cell>
          <cell r="H120">
            <v>10</v>
          </cell>
          <cell r="I120">
            <v>1</v>
          </cell>
          <cell r="J120">
            <v>1</v>
          </cell>
          <cell r="K120">
            <v>1.0269999999999999</v>
          </cell>
          <cell r="L120">
            <v>681</v>
          </cell>
          <cell r="M120">
            <v>24.5</v>
          </cell>
          <cell r="N120">
            <v>1</v>
          </cell>
          <cell r="O120">
            <v>5500</v>
          </cell>
          <cell r="P120">
            <v>3745.5</v>
          </cell>
        </row>
        <row r="121">
          <cell r="A121" t="str">
            <v>3107</v>
          </cell>
          <cell r="B121">
            <v>136685</v>
          </cell>
          <cell r="C121" t="str">
            <v>080301</v>
          </cell>
          <cell r="D121" t="str">
            <v>H</v>
          </cell>
          <cell r="E121">
            <v>3.9</v>
          </cell>
          <cell r="F121">
            <v>1350</v>
          </cell>
          <cell r="G121">
            <v>18</v>
          </cell>
          <cell r="H121">
            <v>10</v>
          </cell>
          <cell r="I121">
            <v>1</v>
          </cell>
          <cell r="J121">
            <v>1</v>
          </cell>
          <cell r="K121">
            <v>1.0269999999999999</v>
          </cell>
          <cell r="L121">
            <v>1463</v>
          </cell>
          <cell r="M121">
            <v>52.7</v>
          </cell>
          <cell r="N121">
            <v>1</v>
          </cell>
          <cell r="O121">
            <v>7400</v>
          </cell>
          <cell r="P121">
            <v>10826.2</v>
          </cell>
        </row>
        <row r="122">
          <cell r="A122" t="str">
            <v>3108</v>
          </cell>
          <cell r="B122">
            <v>136621</v>
          </cell>
          <cell r="C122" t="str">
            <v>080301</v>
          </cell>
          <cell r="D122" t="str">
            <v>H</v>
          </cell>
          <cell r="E122">
            <v>3.7</v>
          </cell>
          <cell r="F122">
            <v>3750</v>
          </cell>
          <cell r="G122">
            <v>18</v>
          </cell>
          <cell r="H122">
            <v>10</v>
          </cell>
          <cell r="I122">
            <v>1</v>
          </cell>
          <cell r="J122">
            <v>1</v>
          </cell>
          <cell r="K122">
            <v>1.0269999999999999</v>
          </cell>
          <cell r="L122">
            <v>3854</v>
          </cell>
          <cell r="M122">
            <v>138.80000000000001</v>
          </cell>
          <cell r="N122">
            <v>1</v>
          </cell>
          <cell r="O122">
            <v>7400</v>
          </cell>
          <cell r="P122">
            <v>28519.599999999999</v>
          </cell>
        </row>
        <row r="123">
          <cell r="A123" t="str">
            <v>3109</v>
          </cell>
          <cell r="B123">
            <v>928167</v>
          </cell>
          <cell r="C123" t="str">
            <v>080301</v>
          </cell>
          <cell r="D123" t="str">
            <v>H</v>
          </cell>
          <cell r="E123">
            <v>3.5</v>
          </cell>
          <cell r="F123">
            <v>1470</v>
          </cell>
          <cell r="G123">
            <v>18</v>
          </cell>
          <cell r="H123">
            <v>10</v>
          </cell>
          <cell r="I123">
            <v>1</v>
          </cell>
          <cell r="J123">
            <v>1</v>
          </cell>
          <cell r="K123">
            <v>1.0269999999999999</v>
          </cell>
          <cell r="L123">
            <v>1429</v>
          </cell>
          <cell r="M123">
            <v>51.5</v>
          </cell>
          <cell r="N123">
            <v>1</v>
          </cell>
          <cell r="O123">
            <v>7400</v>
          </cell>
          <cell r="P123">
            <v>10574.6</v>
          </cell>
        </row>
        <row r="124">
          <cell r="A124" t="str">
            <v>4101</v>
          </cell>
          <cell r="B124">
            <v>576</v>
          </cell>
          <cell r="C124" t="str">
            <v>080301</v>
          </cell>
          <cell r="D124" t="str">
            <v>П</v>
          </cell>
          <cell r="E124">
            <v>3.8</v>
          </cell>
          <cell r="F124">
            <v>1800</v>
          </cell>
          <cell r="G124">
            <v>18</v>
          </cell>
          <cell r="H124">
            <v>10</v>
          </cell>
          <cell r="I124">
            <v>1</v>
          </cell>
          <cell r="J124">
            <v>1</v>
          </cell>
          <cell r="K124">
            <v>1.0269999999999999</v>
          </cell>
          <cell r="L124">
            <v>1900</v>
          </cell>
          <cell r="M124">
            <v>68.400000000000006</v>
          </cell>
          <cell r="N124">
            <v>1</v>
          </cell>
          <cell r="O124">
            <v>7400</v>
          </cell>
          <cell r="P124">
            <v>14060</v>
          </cell>
        </row>
        <row r="125">
          <cell r="A125" t="str">
            <v>4101</v>
          </cell>
          <cell r="B125">
            <v>1242</v>
          </cell>
          <cell r="C125" t="str">
            <v>080301</v>
          </cell>
          <cell r="D125" t="str">
            <v>П</v>
          </cell>
          <cell r="E125">
            <v>3.7</v>
          </cell>
          <cell r="F125">
            <v>660</v>
          </cell>
          <cell r="G125">
            <v>18</v>
          </cell>
          <cell r="H125">
            <v>10</v>
          </cell>
          <cell r="I125">
            <v>1</v>
          </cell>
          <cell r="J125">
            <v>1</v>
          </cell>
          <cell r="K125">
            <v>1.0269999999999999</v>
          </cell>
          <cell r="L125">
            <v>678</v>
          </cell>
          <cell r="M125">
            <v>24.4</v>
          </cell>
          <cell r="N125">
            <v>1</v>
          </cell>
          <cell r="O125">
            <v>7400</v>
          </cell>
          <cell r="P125">
            <v>5017.2</v>
          </cell>
        </row>
        <row r="126">
          <cell r="A126" t="str">
            <v>3103</v>
          </cell>
          <cell r="B126">
            <v>33534</v>
          </cell>
          <cell r="C126" t="str">
            <v>080301</v>
          </cell>
          <cell r="D126" t="str">
            <v>П</v>
          </cell>
          <cell r="E126">
            <v>3.7</v>
          </cell>
          <cell r="F126">
            <v>1740</v>
          </cell>
          <cell r="G126">
            <v>18</v>
          </cell>
          <cell r="H126">
            <v>10</v>
          </cell>
          <cell r="I126">
            <v>1</v>
          </cell>
          <cell r="J126">
            <v>1</v>
          </cell>
          <cell r="K126">
            <v>1.0269999999999999</v>
          </cell>
          <cell r="L126">
            <v>1788</v>
          </cell>
          <cell r="M126">
            <v>64.400000000000006</v>
          </cell>
          <cell r="N126">
            <v>1</v>
          </cell>
          <cell r="O126">
            <v>7000</v>
          </cell>
          <cell r="P126">
            <v>12516</v>
          </cell>
        </row>
        <row r="127">
          <cell r="A127" t="str">
            <v>6105</v>
          </cell>
          <cell r="B127">
            <v>506</v>
          </cell>
          <cell r="C127" t="str">
            <v>080301</v>
          </cell>
          <cell r="D127" t="str">
            <v>H</v>
          </cell>
          <cell r="E127">
            <v>3.2</v>
          </cell>
          <cell r="F127">
            <v>1660</v>
          </cell>
          <cell r="G127">
            <v>18</v>
          </cell>
          <cell r="H127">
            <v>10</v>
          </cell>
          <cell r="I127">
            <v>1</v>
          </cell>
          <cell r="J127">
            <v>2</v>
          </cell>
          <cell r="K127">
            <v>1.0269999999999999</v>
          </cell>
          <cell r="L127">
            <v>1476</v>
          </cell>
          <cell r="M127">
            <v>53.1</v>
          </cell>
          <cell r="N127">
            <v>2</v>
          </cell>
          <cell r="O127">
            <v>0</v>
          </cell>
          <cell r="P127">
            <v>0</v>
          </cell>
        </row>
        <row r="128">
          <cell r="A128" t="str">
            <v>4107</v>
          </cell>
          <cell r="B128">
            <v>88</v>
          </cell>
          <cell r="C128" t="str">
            <v>080301</v>
          </cell>
          <cell r="D128" t="str">
            <v>H</v>
          </cell>
          <cell r="E128">
            <v>3.2</v>
          </cell>
          <cell r="F128">
            <v>3750</v>
          </cell>
          <cell r="G128">
            <v>18</v>
          </cell>
          <cell r="H128">
            <v>10</v>
          </cell>
          <cell r="I128">
            <v>1</v>
          </cell>
          <cell r="J128">
            <v>1</v>
          </cell>
          <cell r="K128">
            <v>1.0269999999999999</v>
          </cell>
          <cell r="L128">
            <v>3333</v>
          </cell>
          <cell r="M128">
            <v>120</v>
          </cell>
          <cell r="N128">
            <v>2</v>
          </cell>
          <cell r="O128">
            <v>0</v>
          </cell>
          <cell r="P128">
            <v>0</v>
          </cell>
        </row>
        <row r="129">
          <cell r="A129" t="str">
            <v>4107</v>
          </cell>
          <cell r="B129">
            <v>87</v>
          </cell>
          <cell r="C129" t="str">
            <v>080301</v>
          </cell>
          <cell r="D129" t="str">
            <v>H</v>
          </cell>
          <cell r="E129">
            <v>3.1</v>
          </cell>
          <cell r="F129">
            <v>2310</v>
          </cell>
          <cell r="G129">
            <v>18</v>
          </cell>
          <cell r="H129">
            <v>10</v>
          </cell>
          <cell r="I129">
            <v>1</v>
          </cell>
          <cell r="J129">
            <v>2</v>
          </cell>
          <cell r="K129">
            <v>1.0269999999999999</v>
          </cell>
          <cell r="L129">
            <v>1989</v>
          </cell>
          <cell r="M129">
            <v>71.599999999999994</v>
          </cell>
          <cell r="N129">
            <v>2</v>
          </cell>
          <cell r="O129">
            <v>0</v>
          </cell>
          <cell r="P129">
            <v>0</v>
          </cell>
        </row>
        <row r="130">
          <cell r="A130" t="str">
            <v>3121</v>
          </cell>
          <cell r="B130">
            <v>7</v>
          </cell>
          <cell r="C130" t="str">
            <v>080301</v>
          </cell>
          <cell r="D130" t="str">
            <v>H</v>
          </cell>
          <cell r="E130">
            <v>3.6</v>
          </cell>
          <cell r="F130">
            <v>650</v>
          </cell>
          <cell r="G130">
            <v>18</v>
          </cell>
          <cell r="H130">
            <v>10</v>
          </cell>
          <cell r="I130">
            <v>1</v>
          </cell>
          <cell r="J130">
            <v>2</v>
          </cell>
          <cell r="K130">
            <v>1.0269999999999999</v>
          </cell>
          <cell r="L130">
            <v>650</v>
          </cell>
          <cell r="M130">
            <v>23.4</v>
          </cell>
          <cell r="N130">
            <v>2</v>
          </cell>
          <cell r="O130">
            <v>0</v>
          </cell>
          <cell r="P130">
            <v>0</v>
          </cell>
        </row>
        <row r="131">
          <cell r="A131" t="str">
            <v>1101</v>
          </cell>
          <cell r="B131">
            <v>336286</v>
          </cell>
          <cell r="C131" t="str">
            <v>090301</v>
          </cell>
          <cell r="D131" t="str">
            <v>H</v>
          </cell>
          <cell r="E131">
            <v>3.4</v>
          </cell>
          <cell r="F131">
            <v>3770</v>
          </cell>
          <cell r="G131">
            <v>18</v>
          </cell>
          <cell r="H131">
            <v>10</v>
          </cell>
          <cell r="I131">
            <v>1</v>
          </cell>
          <cell r="J131">
            <v>1</v>
          </cell>
          <cell r="K131">
            <v>1.0269999999999999</v>
          </cell>
          <cell r="L131">
            <v>3561</v>
          </cell>
          <cell r="M131">
            <v>128.19999999999999</v>
          </cell>
          <cell r="N131">
            <v>1</v>
          </cell>
          <cell r="O131">
            <v>7200</v>
          </cell>
          <cell r="P131">
            <v>25639.200000000001</v>
          </cell>
        </row>
        <row r="132">
          <cell r="A132" t="str">
            <v>1103</v>
          </cell>
          <cell r="B132">
            <v>843261</v>
          </cell>
          <cell r="C132" t="str">
            <v>090301</v>
          </cell>
          <cell r="D132" t="str">
            <v>H</v>
          </cell>
          <cell r="E132">
            <v>2.7</v>
          </cell>
          <cell r="F132">
            <v>1255</v>
          </cell>
          <cell r="G132">
            <v>18</v>
          </cell>
          <cell r="H132">
            <v>10</v>
          </cell>
          <cell r="I132">
            <v>1</v>
          </cell>
          <cell r="J132">
            <v>1</v>
          </cell>
          <cell r="K132">
            <v>1.0269999999999999</v>
          </cell>
          <cell r="L132">
            <v>941</v>
          </cell>
          <cell r="M132">
            <v>33.9</v>
          </cell>
          <cell r="N132">
            <v>1</v>
          </cell>
          <cell r="O132">
            <v>5500</v>
          </cell>
          <cell r="P132">
            <v>5175.5</v>
          </cell>
        </row>
        <row r="133">
          <cell r="A133" t="str">
            <v>3105</v>
          </cell>
          <cell r="B133">
            <v>136290</v>
          </cell>
          <cell r="C133" t="str">
            <v>090301</v>
          </cell>
          <cell r="D133" t="str">
            <v>П</v>
          </cell>
          <cell r="E133">
            <v>3.6</v>
          </cell>
          <cell r="F133">
            <v>590</v>
          </cell>
          <cell r="G133">
            <v>18</v>
          </cell>
          <cell r="H133">
            <v>10</v>
          </cell>
          <cell r="I133">
            <v>1</v>
          </cell>
          <cell r="J133">
            <v>1</v>
          </cell>
          <cell r="K133">
            <v>1.0269999999999999</v>
          </cell>
          <cell r="L133">
            <v>590</v>
          </cell>
          <cell r="M133">
            <v>21.2</v>
          </cell>
          <cell r="N133">
            <v>1</v>
          </cell>
          <cell r="O133">
            <v>5500</v>
          </cell>
          <cell r="P133">
            <v>3245</v>
          </cell>
        </row>
        <row r="134">
          <cell r="A134" t="str">
            <v>3107</v>
          </cell>
          <cell r="B134">
            <v>136686</v>
          </cell>
          <cell r="C134" t="str">
            <v>090301</v>
          </cell>
          <cell r="D134" t="str">
            <v>H</v>
          </cell>
          <cell r="E134">
            <v>3.5</v>
          </cell>
          <cell r="F134">
            <v>1660</v>
          </cell>
          <cell r="G134">
            <v>18</v>
          </cell>
          <cell r="H134">
            <v>10</v>
          </cell>
          <cell r="I134">
            <v>1</v>
          </cell>
          <cell r="J134">
            <v>1</v>
          </cell>
          <cell r="K134">
            <v>1.0269999999999999</v>
          </cell>
          <cell r="L134">
            <v>1614</v>
          </cell>
          <cell r="M134">
            <v>58.1</v>
          </cell>
          <cell r="N134">
            <v>1</v>
          </cell>
          <cell r="O134">
            <v>7400</v>
          </cell>
          <cell r="P134">
            <v>11943.6</v>
          </cell>
        </row>
        <row r="135">
          <cell r="A135" t="str">
            <v>3108</v>
          </cell>
          <cell r="B135">
            <v>136622</v>
          </cell>
          <cell r="C135" t="str">
            <v>090301</v>
          </cell>
          <cell r="D135" t="str">
            <v>H</v>
          </cell>
          <cell r="E135">
            <v>3.7</v>
          </cell>
          <cell r="F135">
            <v>3740</v>
          </cell>
          <cell r="G135">
            <v>18</v>
          </cell>
          <cell r="H135">
            <v>10</v>
          </cell>
          <cell r="I135">
            <v>1</v>
          </cell>
          <cell r="J135">
            <v>1</v>
          </cell>
          <cell r="K135">
            <v>1.0269999999999999</v>
          </cell>
          <cell r="L135">
            <v>3844</v>
          </cell>
          <cell r="M135">
            <v>138.4</v>
          </cell>
          <cell r="N135">
            <v>1</v>
          </cell>
          <cell r="O135">
            <v>7400</v>
          </cell>
          <cell r="P135">
            <v>28445.599999999999</v>
          </cell>
        </row>
        <row r="136">
          <cell r="A136" t="str">
            <v>3109</v>
          </cell>
          <cell r="B136">
            <v>928168</v>
          </cell>
          <cell r="C136" t="str">
            <v>090301</v>
          </cell>
          <cell r="D136" t="str">
            <v>H</v>
          </cell>
          <cell r="E136">
            <v>3.7</v>
          </cell>
          <cell r="F136">
            <v>1875</v>
          </cell>
          <cell r="G136">
            <v>18</v>
          </cell>
          <cell r="H136">
            <v>10</v>
          </cell>
          <cell r="I136">
            <v>1</v>
          </cell>
          <cell r="J136">
            <v>1</v>
          </cell>
          <cell r="K136">
            <v>1.0269999999999999</v>
          </cell>
          <cell r="L136">
            <v>1927</v>
          </cell>
          <cell r="M136">
            <v>69.400000000000006</v>
          </cell>
          <cell r="N136">
            <v>1</v>
          </cell>
          <cell r="O136">
            <v>7400</v>
          </cell>
          <cell r="P136">
            <v>14259.8</v>
          </cell>
        </row>
        <row r="137">
          <cell r="A137" t="str">
            <v>3114</v>
          </cell>
          <cell r="B137">
            <v>55787</v>
          </cell>
          <cell r="C137" t="str">
            <v>090301</v>
          </cell>
          <cell r="D137" t="str">
            <v>П</v>
          </cell>
          <cell r="E137">
            <v>3.5</v>
          </cell>
          <cell r="F137">
            <v>1730</v>
          </cell>
          <cell r="G137">
            <v>18</v>
          </cell>
          <cell r="H137">
            <v>10</v>
          </cell>
          <cell r="I137">
            <v>1</v>
          </cell>
          <cell r="J137">
            <v>1</v>
          </cell>
          <cell r="K137">
            <v>1.0269999999999999</v>
          </cell>
          <cell r="L137">
            <v>1682</v>
          </cell>
          <cell r="M137">
            <v>60.6</v>
          </cell>
          <cell r="N137">
            <v>1</v>
          </cell>
          <cell r="O137">
            <v>7000</v>
          </cell>
          <cell r="P137">
            <v>11774</v>
          </cell>
        </row>
        <row r="138">
          <cell r="A138" t="str">
            <v>4108</v>
          </cell>
          <cell r="B138">
            <v>833340</v>
          </cell>
          <cell r="C138" t="str">
            <v>090301</v>
          </cell>
          <cell r="D138" t="str">
            <v>П</v>
          </cell>
          <cell r="E138">
            <v>3.6</v>
          </cell>
          <cell r="F138">
            <v>450</v>
          </cell>
          <cell r="G138">
            <v>18</v>
          </cell>
          <cell r="H138">
            <v>10</v>
          </cell>
          <cell r="I138">
            <v>1</v>
          </cell>
          <cell r="J138">
            <v>1</v>
          </cell>
          <cell r="K138">
            <v>1.0269999999999999</v>
          </cell>
          <cell r="L138">
            <v>450</v>
          </cell>
          <cell r="M138">
            <v>16.2</v>
          </cell>
          <cell r="N138">
            <v>1</v>
          </cell>
          <cell r="O138">
            <v>6100</v>
          </cell>
          <cell r="P138">
            <v>2745</v>
          </cell>
        </row>
        <row r="139">
          <cell r="A139" t="str">
            <v>4101</v>
          </cell>
          <cell r="B139">
            <v>1243</v>
          </cell>
          <cell r="C139" t="str">
            <v>090301</v>
          </cell>
          <cell r="D139" t="str">
            <v>П</v>
          </cell>
          <cell r="E139">
            <v>3.7</v>
          </cell>
          <cell r="F139">
            <v>740</v>
          </cell>
          <cell r="G139">
            <v>18</v>
          </cell>
          <cell r="H139">
            <v>10</v>
          </cell>
          <cell r="I139">
            <v>1</v>
          </cell>
          <cell r="J139">
            <v>1</v>
          </cell>
          <cell r="K139">
            <v>1.0269999999999999</v>
          </cell>
          <cell r="L139">
            <v>761</v>
          </cell>
          <cell r="M139">
            <v>27.4</v>
          </cell>
          <cell r="N139">
            <v>1</v>
          </cell>
          <cell r="O139">
            <v>7400</v>
          </cell>
          <cell r="P139">
            <v>5631.4</v>
          </cell>
        </row>
        <row r="140">
          <cell r="A140" t="str">
            <v>4101</v>
          </cell>
          <cell r="B140">
            <v>577</v>
          </cell>
          <cell r="C140" t="str">
            <v>090301</v>
          </cell>
          <cell r="D140" t="str">
            <v>П</v>
          </cell>
          <cell r="E140">
            <v>3.7</v>
          </cell>
          <cell r="F140">
            <v>2575</v>
          </cell>
          <cell r="G140">
            <v>18</v>
          </cell>
          <cell r="H140">
            <v>10</v>
          </cell>
          <cell r="I140">
            <v>1</v>
          </cell>
          <cell r="J140">
            <v>1</v>
          </cell>
          <cell r="K140">
            <v>1.0269999999999999</v>
          </cell>
          <cell r="L140">
            <v>2647</v>
          </cell>
          <cell r="M140">
            <v>95.3</v>
          </cell>
          <cell r="N140">
            <v>1</v>
          </cell>
          <cell r="O140">
            <v>7400</v>
          </cell>
          <cell r="P140">
            <v>19587.8</v>
          </cell>
        </row>
        <row r="141">
          <cell r="A141" t="str">
            <v>4102</v>
          </cell>
          <cell r="B141">
            <v>180132</v>
          </cell>
          <cell r="C141" t="str">
            <v>090301</v>
          </cell>
          <cell r="D141" t="str">
            <v>П</v>
          </cell>
          <cell r="E141">
            <v>3.4</v>
          </cell>
          <cell r="F141">
            <v>2355</v>
          </cell>
          <cell r="G141">
            <v>18</v>
          </cell>
          <cell r="H141">
            <v>10</v>
          </cell>
          <cell r="I141">
            <v>1</v>
          </cell>
          <cell r="J141">
            <v>1</v>
          </cell>
          <cell r="K141">
            <v>1.0269999999999999</v>
          </cell>
          <cell r="L141">
            <v>2224</v>
          </cell>
          <cell r="M141">
            <v>80.099999999999994</v>
          </cell>
          <cell r="N141">
            <v>1</v>
          </cell>
          <cell r="O141">
            <v>6100</v>
          </cell>
          <cell r="P141">
            <v>13566.4</v>
          </cell>
        </row>
        <row r="142">
          <cell r="A142" t="str">
            <v>3103</v>
          </cell>
          <cell r="B142">
            <v>33537</v>
          </cell>
          <cell r="C142" t="str">
            <v>090301</v>
          </cell>
          <cell r="D142" t="str">
            <v>П</v>
          </cell>
          <cell r="E142">
            <v>3.4</v>
          </cell>
          <cell r="F142">
            <v>1340</v>
          </cell>
          <cell r="G142">
            <v>18</v>
          </cell>
          <cell r="H142">
            <v>10</v>
          </cell>
          <cell r="I142">
            <v>1</v>
          </cell>
          <cell r="J142">
            <v>1</v>
          </cell>
          <cell r="K142">
            <v>1.0269999999999999</v>
          </cell>
          <cell r="L142">
            <v>1266</v>
          </cell>
          <cell r="M142">
            <v>45.6</v>
          </cell>
          <cell r="N142">
            <v>1</v>
          </cell>
          <cell r="O142">
            <v>7000</v>
          </cell>
          <cell r="P142">
            <v>8862</v>
          </cell>
        </row>
        <row r="143">
          <cell r="A143" t="str">
            <v>6105</v>
          </cell>
          <cell r="B143">
            <v>1207</v>
          </cell>
          <cell r="C143" t="str">
            <v>090301</v>
          </cell>
          <cell r="D143" t="str">
            <v>H</v>
          </cell>
          <cell r="E143">
            <v>3.2</v>
          </cell>
          <cell r="F143">
            <v>1655</v>
          </cell>
          <cell r="G143">
            <v>18</v>
          </cell>
          <cell r="H143">
            <v>10</v>
          </cell>
          <cell r="I143">
            <v>1</v>
          </cell>
          <cell r="J143">
            <v>2</v>
          </cell>
          <cell r="K143">
            <v>1.0269999999999999</v>
          </cell>
          <cell r="L143">
            <v>1471</v>
          </cell>
          <cell r="M143">
            <v>53</v>
          </cell>
          <cell r="N143">
            <v>2</v>
          </cell>
          <cell r="O143">
            <v>0</v>
          </cell>
          <cell r="P143">
            <v>0</v>
          </cell>
        </row>
        <row r="144">
          <cell r="A144" t="str">
            <v>4107</v>
          </cell>
          <cell r="B144">
            <v>89</v>
          </cell>
          <cell r="C144" t="str">
            <v>090301</v>
          </cell>
          <cell r="D144" t="str">
            <v>H</v>
          </cell>
          <cell r="E144">
            <v>3.3</v>
          </cell>
          <cell r="F144">
            <v>3750</v>
          </cell>
          <cell r="G144">
            <v>18</v>
          </cell>
          <cell r="H144">
            <v>10</v>
          </cell>
          <cell r="I144">
            <v>1</v>
          </cell>
          <cell r="J144">
            <v>2</v>
          </cell>
          <cell r="K144">
            <v>1.0269999999999999</v>
          </cell>
          <cell r="L144">
            <v>3438</v>
          </cell>
          <cell r="M144">
            <v>123.8</v>
          </cell>
          <cell r="N144">
            <v>2</v>
          </cell>
          <cell r="O144">
            <v>0</v>
          </cell>
          <cell r="P144">
            <v>0</v>
          </cell>
        </row>
        <row r="145">
          <cell r="A145" t="str">
            <v>4107</v>
          </cell>
          <cell r="B145">
            <v>90</v>
          </cell>
          <cell r="C145" t="str">
            <v>090301</v>
          </cell>
          <cell r="D145" t="str">
            <v>H</v>
          </cell>
          <cell r="E145">
            <v>3.2</v>
          </cell>
          <cell r="F145">
            <v>1650</v>
          </cell>
          <cell r="G145">
            <v>18</v>
          </cell>
          <cell r="H145">
            <v>10</v>
          </cell>
          <cell r="I145">
            <v>1</v>
          </cell>
          <cell r="J145">
            <v>2</v>
          </cell>
          <cell r="K145">
            <v>1.0269999999999999</v>
          </cell>
          <cell r="L145">
            <v>1467</v>
          </cell>
          <cell r="M145">
            <v>52.8</v>
          </cell>
          <cell r="N145">
            <v>2</v>
          </cell>
          <cell r="O145">
            <v>0</v>
          </cell>
          <cell r="P145">
            <v>0</v>
          </cell>
        </row>
        <row r="146">
          <cell r="A146" t="str">
            <v>3121</v>
          </cell>
          <cell r="B146">
            <v>8</v>
          </cell>
          <cell r="C146" t="str">
            <v>090301</v>
          </cell>
          <cell r="D146" t="str">
            <v>H</v>
          </cell>
          <cell r="E146">
            <v>3.6</v>
          </cell>
          <cell r="F146">
            <v>700</v>
          </cell>
          <cell r="G146">
            <v>18</v>
          </cell>
          <cell r="H146">
            <v>10</v>
          </cell>
          <cell r="I146">
            <v>1</v>
          </cell>
          <cell r="J146">
            <v>2</v>
          </cell>
          <cell r="K146">
            <v>1.0269999999999999</v>
          </cell>
          <cell r="L146">
            <v>700</v>
          </cell>
          <cell r="M146">
            <v>25.2</v>
          </cell>
          <cell r="N146">
            <v>2</v>
          </cell>
          <cell r="O146">
            <v>0</v>
          </cell>
          <cell r="P146">
            <v>0</v>
          </cell>
        </row>
        <row r="147">
          <cell r="A147" t="str">
            <v>1101</v>
          </cell>
          <cell r="B147">
            <v>336286</v>
          </cell>
          <cell r="C147" t="str">
            <v>100301</v>
          </cell>
          <cell r="D147" t="str">
            <v>H</v>
          </cell>
          <cell r="E147">
            <v>3.4</v>
          </cell>
          <cell r="F147">
            <v>3770</v>
          </cell>
          <cell r="G147">
            <v>18</v>
          </cell>
          <cell r="H147">
            <v>10</v>
          </cell>
          <cell r="I147">
            <v>1</v>
          </cell>
          <cell r="J147">
            <v>1</v>
          </cell>
          <cell r="K147">
            <v>1.0269999999999999</v>
          </cell>
          <cell r="L147">
            <v>3561</v>
          </cell>
          <cell r="M147">
            <v>128.19999999999999</v>
          </cell>
          <cell r="N147">
            <v>1</v>
          </cell>
          <cell r="O147">
            <v>7200</v>
          </cell>
          <cell r="P147">
            <v>25639.200000000001</v>
          </cell>
        </row>
        <row r="148">
          <cell r="A148" t="str">
            <v>1101</v>
          </cell>
          <cell r="B148">
            <v>336287</v>
          </cell>
          <cell r="C148" t="str">
            <v>100301</v>
          </cell>
          <cell r="D148" t="str">
            <v>H</v>
          </cell>
          <cell r="E148">
            <v>3.6</v>
          </cell>
          <cell r="F148">
            <v>2570</v>
          </cell>
          <cell r="G148">
            <v>18</v>
          </cell>
          <cell r="H148">
            <v>10</v>
          </cell>
          <cell r="I148">
            <v>1</v>
          </cell>
          <cell r="J148">
            <v>1</v>
          </cell>
          <cell r="K148">
            <v>1.0269999999999999</v>
          </cell>
          <cell r="L148">
            <v>2570</v>
          </cell>
          <cell r="M148">
            <v>92.5</v>
          </cell>
          <cell r="N148">
            <v>1</v>
          </cell>
          <cell r="O148">
            <v>7200</v>
          </cell>
          <cell r="P148">
            <v>18504</v>
          </cell>
        </row>
        <row r="149">
          <cell r="A149" t="str">
            <v>1103</v>
          </cell>
          <cell r="B149">
            <v>843262</v>
          </cell>
          <cell r="C149" t="str">
            <v>100301</v>
          </cell>
          <cell r="D149" t="str">
            <v>H</v>
          </cell>
          <cell r="E149">
            <v>3.2</v>
          </cell>
          <cell r="F149">
            <v>1140</v>
          </cell>
          <cell r="G149">
            <v>18</v>
          </cell>
          <cell r="H149">
            <v>10</v>
          </cell>
          <cell r="I149">
            <v>1</v>
          </cell>
          <cell r="J149">
            <v>1</v>
          </cell>
          <cell r="K149">
            <v>1.0269999999999999</v>
          </cell>
          <cell r="L149">
            <v>1013</v>
          </cell>
          <cell r="M149">
            <v>36.5</v>
          </cell>
          <cell r="N149">
            <v>1</v>
          </cell>
          <cell r="O149">
            <v>5500</v>
          </cell>
          <cell r="P149">
            <v>5571.5</v>
          </cell>
        </row>
        <row r="150">
          <cell r="A150" t="str">
            <v>1113</v>
          </cell>
          <cell r="B150">
            <v>64270</v>
          </cell>
          <cell r="C150" t="str">
            <v>100301</v>
          </cell>
          <cell r="D150" t="str">
            <v>П</v>
          </cell>
          <cell r="E150">
            <v>3.7</v>
          </cell>
          <cell r="F150">
            <v>1260</v>
          </cell>
          <cell r="G150">
            <v>18</v>
          </cell>
          <cell r="H150">
            <v>10</v>
          </cell>
          <cell r="I150">
            <v>1</v>
          </cell>
          <cell r="J150">
            <v>1</v>
          </cell>
          <cell r="K150">
            <v>1.0269999999999999</v>
          </cell>
          <cell r="L150">
            <v>1295</v>
          </cell>
          <cell r="M150">
            <v>46.6</v>
          </cell>
          <cell r="N150">
            <v>1</v>
          </cell>
          <cell r="O150">
            <v>7000</v>
          </cell>
          <cell r="P150">
            <v>9065</v>
          </cell>
        </row>
        <row r="151">
          <cell r="A151" t="str">
            <v>3105</v>
          </cell>
          <cell r="B151">
            <v>136291</v>
          </cell>
          <cell r="C151" t="str">
            <v>100301</v>
          </cell>
          <cell r="D151" t="str">
            <v>П</v>
          </cell>
          <cell r="E151">
            <v>3.6</v>
          </cell>
          <cell r="F151">
            <v>400</v>
          </cell>
          <cell r="G151">
            <v>18</v>
          </cell>
          <cell r="H151">
            <v>10</v>
          </cell>
          <cell r="I151">
            <v>1</v>
          </cell>
          <cell r="J151">
            <v>1</v>
          </cell>
          <cell r="K151">
            <v>1.0269999999999999</v>
          </cell>
          <cell r="L151">
            <v>400</v>
          </cell>
          <cell r="M151">
            <v>14.4</v>
          </cell>
          <cell r="N151">
            <v>1</v>
          </cell>
          <cell r="O151">
            <v>5500</v>
          </cell>
          <cell r="P151">
            <v>2200</v>
          </cell>
        </row>
        <row r="152">
          <cell r="A152" t="str">
            <v>3107</v>
          </cell>
          <cell r="B152">
            <v>136687</v>
          </cell>
          <cell r="C152" t="str">
            <v>100301</v>
          </cell>
          <cell r="D152" t="str">
            <v>H</v>
          </cell>
          <cell r="E152">
            <v>3.6</v>
          </cell>
          <cell r="F152">
            <v>1620</v>
          </cell>
          <cell r="G152">
            <v>18</v>
          </cell>
          <cell r="H152">
            <v>10</v>
          </cell>
          <cell r="I152">
            <v>1</v>
          </cell>
          <cell r="J152">
            <v>1</v>
          </cell>
          <cell r="K152">
            <v>1.0269999999999999</v>
          </cell>
          <cell r="L152">
            <v>1620</v>
          </cell>
          <cell r="M152">
            <v>58.3</v>
          </cell>
          <cell r="N152">
            <v>1</v>
          </cell>
          <cell r="O152">
            <v>7400</v>
          </cell>
          <cell r="P152">
            <v>11988</v>
          </cell>
        </row>
        <row r="153">
          <cell r="A153" t="str">
            <v>3108</v>
          </cell>
          <cell r="B153">
            <v>136623</v>
          </cell>
          <cell r="C153" t="str">
            <v>100301</v>
          </cell>
          <cell r="D153" t="str">
            <v>H</v>
          </cell>
          <cell r="E153">
            <v>3.9</v>
          </cell>
          <cell r="F153">
            <v>3740</v>
          </cell>
          <cell r="G153">
            <v>18</v>
          </cell>
          <cell r="H153">
            <v>10</v>
          </cell>
          <cell r="I153">
            <v>1</v>
          </cell>
          <cell r="J153">
            <v>1</v>
          </cell>
          <cell r="K153">
            <v>1.0269999999999999</v>
          </cell>
          <cell r="L153">
            <v>4052</v>
          </cell>
          <cell r="M153">
            <v>145.9</v>
          </cell>
          <cell r="N153">
            <v>1</v>
          </cell>
          <cell r="O153">
            <v>7400</v>
          </cell>
          <cell r="P153">
            <v>29984.799999999999</v>
          </cell>
        </row>
        <row r="154">
          <cell r="A154" t="str">
            <v>3109</v>
          </cell>
          <cell r="B154">
            <v>928169</v>
          </cell>
          <cell r="C154" t="str">
            <v>100301</v>
          </cell>
          <cell r="D154" t="str">
            <v>H</v>
          </cell>
          <cell r="E154">
            <v>3.4</v>
          </cell>
          <cell r="F154">
            <v>1110</v>
          </cell>
          <cell r="G154">
            <v>18</v>
          </cell>
          <cell r="H154">
            <v>10</v>
          </cell>
          <cell r="I154">
            <v>1</v>
          </cell>
          <cell r="J154">
            <v>1</v>
          </cell>
          <cell r="K154">
            <v>1.0269999999999999</v>
          </cell>
          <cell r="L154">
            <v>1048</v>
          </cell>
          <cell r="M154">
            <v>37.700000000000003</v>
          </cell>
          <cell r="N154">
            <v>1</v>
          </cell>
          <cell r="O154">
            <v>7400</v>
          </cell>
          <cell r="P154">
            <v>7755.2</v>
          </cell>
        </row>
        <row r="155">
          <cell r="A155" t="str">
            <v>4101</v>
          </cell>
          <cell r="B155">
            <v>578</v>
          </cell>
          <cell r="C155" t="str">
            <v>100301</v>
          </cell>
          <cell r="D155" t="str">
            <v>П</v>
          </cell>
          <cell r="E155">
            <v>3.8</v>
          </cell>
          <cell r="F155">
            <v>2750</v>
          </cell>
          <cell r="G155">
            <v>18</v>
          </cell>
          <cell r="H155">
            <v>10</v>
          </cell>
          <cell r="I155">
            <v>1</v>
          </cell>
          <cell r="J155">
            <v>1</v>
          </cell>
          <cell r="K155">
            <v>1.0269999999999999</v>
          </cell>
          <cell r="L155">
            <v>2903</v>
          </cell>
          <cell r="M155">
            <v>104.5</v>
          </cell>
          <cell r="N155">
            <v>1</v>
          </cell>
          <cell r="O155">
            <v>7400</v>
          </cell>
          <cell r="P155">
            <v>21482.2</v>
          </cell>
        </row>
        <row r="156">
          <cell r="A156" t="str">
            <v>4101</v>
          </cell>
          <cell r="B156">
            <v>1246</v>
          </cell>
          <cell r="C156" t="str">
            <v>100301</v>
          </cell>
          <cell r="D156" t="str">
            <v>П</v>
          </cell>
          <cell r="E156">
            <v>3.7</v>
          </cell>
          <cell r="F156">
            <v>370</v>
          </cell>
          <cell r="G156">
            <v>18</v>
          </cell>
          <cell r="H156">
            <v>10</v>
          </cell>
          <cell r="I156">
            <v>1</v>
          </cell>
          <cell r="J156">
            <v>1</v>
          </cell>
          <cell r="K156">
            <v>1.0269999999999999</v>
          </cell>
          <cell r="L156">
            <v>380</v>
          </cell>
          <cell r="M156">
            <v>13.7</v>
          </cell>
          <cell r="N156">
            <v>1</v>
          </cell>
          <cell r="O156">
            <v>7400</v>
          </cell>
          <cell r="P156">
            <v>2812</v>
          </cell>
        </row>
        <row r="157">
          <cell r="A157" t="str">
            <v>3103</v>
          </cell>
          <cell r="B157">
            <v>33537</v>
          </cell>
          <cell r="C157" t="str">
            <v>100301</v>
          </cell>
          <cell r="D157" t="str">
            <v>П</v>
          </cell>
          <cell r="E157">
            <v>3.8</v>
          </cell>
          <cell r="F157">
            <v>1200</v>
          </cell>
          <cell r="G157">
            <v>18</v>
          </cell>
          <cell r="H157">
            <v>10</v>
          </cell>
          <cell r="I157">
            <v>1</v>
          </cell>
          <cell r="J157">
            <v>1</v>
          </cell>
          <cell r="K157">
            <v>1.0269999999999999</v>
          </cell>
          <cell r="L157">
            <v>1267</v>
          </cell>
          <cell r="M157">
            <v>45.6</v>
          </cell>
          <cell r="N157">
            <v>1</v>
          </cell>
          <cell r="O157">
            <v>7000</v>
          </cell>
          <cell r="P157">
            <v>8869</v>
          </cell>
        </row>
        <row r="158">
          <cell r="A158" t="str">
            <v>6105</v>
          </cell>
          <cell r="B158">
            <v>1208</v>
          </cell>
          <cell r="C158" t="str">
            <v>100301</v>
          </cell>
          <cell r="D158" t="str">
            <v>H</v>
          </cell>
          <cell r="E158">
            <v>3.3</v>
          </cell>
          <cell r="F158">
            <v>1830</v>
          </cell>
          <cell r="G158">
            <v>18</v>
          </cell>
          <cell r="H158">
            <v>10</v>
          </cell>
          <cell r="I158">
            <v>1</v>
          </cell>
          <cell r="J158">
            <v>2</v>
          </cell>
          <cell r="K158">
            <v>1.0269999999999999</v>
          </cell>
          <cell r="L158">
            <v>1678</v>
          </cell>
          <cell r="M158">
            <v>60.4</v>
          </cell>
          <cell r="N158">
            <v>2</v>
          </cell>
          <cell r="O158">
            <v>0</v>
          </cell>
          <cell r="P158">
            <v>0</v>
          </cell>
        </row>
        <row r="159">
          <cell r="A159" t="str">
            <v>4107</v>
          </cell>
          <cell r="B159">
            <v>92</v>
          </cell>
          <cell r="C159" t="str">
            <v>100301</v>
          </cell>
          <cell r="D159" t="str">
            <v>H</v>
          </cell>
          <cell r="E159">
            <v>3.1</v>
          </cell>
          <cell r="F159">
            <v>3315</v>
          </cell>
          <cell r="G159">
            <v>18</v>
          </cell>
          <cell r="H159">
            <v>10</v>
          </cell>
          <cell r="I159">
            <v>1</v>
          </cell>
          <cell r="J159">
            <v>2</v>
          </cell>
          <cell r="K159">
            <v>1.0269999999999999</v>
          </cell>
          <cell r="L159">
            <v>2855</v>
          </cell>
          <cell r="M159">
            <v>102.8</v>
          </cell>
          <cell r="N159">
            <v>2</v>
          </cell>
          <cell r="O159">
            <v>0</v>
          </cell>
          <cell r="P159">
            <v>0</v>
          </cell>
        </row>
        <row r="160">
          <cell r="A160" t="str">
            <v>4107</v>
          </cell>
          <cell r="B160">
            <v>91</v>
          </cell>
          <cell r="C160" t="str">
            <v>100301</v>
          </cell>
          <cell r="D160" t="str">
            <v>H</v>
          </cell>
          <cell r="E160">
            <v>3.1</v>
          </cell>
          <cell r="F160">
            <v>2430</v>
          </cell>
          <cell r="G160">
            <v>18</v>
          </cell>
          <cell r="H160">
            <v>10</v>
          </cell>
          <cell r="I160">
            <v>1</v>
          </cell>
          <cell r="J160">
            <v>2</v>
          </cell>
          <cell r="K160">
            <v>1.0269999999999999</v>
          </cell>
          <cell r="L160">
            <v>2093</v>
          </cell>
          <cell r="M160">
            <v>75.3</v>
          </cell>
          <cell r="N160">
            <v>2</v>
          </cell>
          <cell r="O160">
            <v>0</v>
          </cell>
          <cell r="P160">
            <v>0</v>
          </cell>
        </row>
        <row r="161">
          <cell r="A161" t="str">
            <v>3121</v>
          </cell>
          <cell r="B161">
            <v>9</v>
          </cell>
          <cell r="C161" t="str">
            <v>100301</v>
          </cell>
          <cell r="D161" t="str">
            <v>H</v>
          </cell>
          <cell r="E161">
            <v>3.5</v>
          </cell>
          <cell r="F161">
            <v>566</v>
          </cell>
          <cell r="G161">
            <v>18</v>
          </cell>
          <cell r="H161">
            <v>10</v>
          </cell>
          <cell r="I161">
            <v>1</v>
          </cell>
          <cell r="J161">
            <v>2</v>
          </cell>
          <cell r="K161">
            <v>1.0269999999999999</v>
          </cell>
          <cell r="L161">
            <v>550</v>
          </cell>
          <cell r="M161">
            <v>19.8</v>
          </cell>
          <cell r="N161">
            <v>2</v>
          </cell>
          <cell r="O161">
            <v>0</v>
          </cell>
          <cell r="P161">
            <v>0</v>
          </cell>
        </row>
        <row r="162">
          <cell r="A162" t="str">
            <v>1101</v>
          </cell>
          <cell r="B162">
            <v>336288</v>
          </cell>
          <cell r="C162" t="str">
            <v>110301</v>
          </cell>
          <cell r="D162" t="str">
            <v>H</v>
          </cell>
          <cell r="E162">
            <v>3.4</v>
          </cell>
          <cell r="F162">
            <v>3770</v>
          </cell>
          <cell r="G162">
            <v>18</v>
          </cell>
          <cell r="H162">
            <v>10</v>
          </cell>
          <cell r="I162">
            <v>1</v>
          </cell>
          <cell r="J162">
            <v>1</v>
          </cell>
          <cell r="K162">
            <v>1.0269999999999999</v>
          </cell>
          <cell r="L162">
            <v>3561</v>
          </cell>
          <cell r="M162">
            <v>128.19999999999999</v>
          </cell>
          <cell r="N162">
            <v>1</v>
          </cell>
          <cell r="O162">
            <v>7200</v>
          </cell>
          <cell r="P162">
            <v>25639.200000000001</v>
          </cell>
        </row>
        <row r="163">
          <cell r="A163" t="str">
            <v>1103</v>
          </cell>
          <cell r="B163">
            <v>843263</v>
          </cell>
          <cell r="C163" t="str">
            <v>110301</v>
          </cell>
          <cell r="D163" t="str">
            <v>H</v>
          </cell>
          <cell r="E163">
            <v>2.7</v>
          </cell>
          <cell r="F163">
            <v>1155</v>
          </cell>
          <cell r="G163">
            <v>18</v>
          </cell>
          <cell r="H163">
            <v>10</v>
          </cell>
          <cell r="I163">
            <v>1</v>
          </cell>
          <cell r="J163">
            <v>1</v>
          </cell>
          <cell r="K163">
            <v>1.0269999999999999</v>
          </cell>
          <cell r="L163">
            <v>866</v>
          </cell>
          <cell r="M163">
            <v>31.2</v>
          </cell>
          <cell r="N163">
            <v>1</v>
          </cell>
          <cell r="O163">
            <v>5500</v>
          </cell>
          <cell r="P163">
            <v>4763</v>
          </cell>
        </row>
        <row r="164">
          <cell r="A164" t="str">
            <v>3105</v>
          </cell>
          <cell r="B164">
            <v>136292</v>
          </cell>
          <cell r="C164" t="str">
            <v>110301</v>
          </cell>
          <cell r="D164" t="str">
            <v>П</v>
          </cell>
          <cell r="E164">
            <v>3.6</v>
          </cell>
          <cell r="F164">
            <v>790</v>
          </cell>
          <cell r="G164">
            <v>18</v>
          </cell>
          <cell r="H164">
            <v>10</v>
          </cell>
          <cell r="I164">
            <v>1</v>
          </cell>
          <cell r="J164">
            <v>1</v>
          </cell>
          <cell r="K164">
            <v>1.0269999999999999</v>
          </cell>
          <cell r="L164">
            <v>790</v>
          </cell>
          <cell r="M164">
            <v>28.4</v>
          </cell>
          <cell r="N164">
            <v>1</v>
          </cell>
          <cell r="O164">
            <v>5500</v>
          </cell>
          <cell r="P164">
            <v>4345</v>
          </cell>
        </row>
        <row r="165">
          <cell r="A165" t="str">
            <v>3107</v>
          </cell>
          <cell r="B165">
            <v>136688</v>
          </cell>
          <cell r="C165" t="str">
            <v>110301</v>
          </cell>
          <cell r="D165" t="str">
            <v>H</v>
          </cell>
          <cell r="E165">
            <v>3.7</v>
          </cell>
          <cell r="F165">
            <v>1585</v>
          </cell>
          <cell r="G165">
            <v>18</v>
          </cell>
          <cell r="H165">
            <v>10</v>
          </cell>
          <cell r="I165">
            <v>1</v>
          </cell>
          <cell r="J165">
            <v>1</v>
          </cell>
          <cell r="K165">
            <v>1.0269999999999999</v>
          </cell>
          <cell r="L165">
            <v>1629</v>
          </cell>
          <cell r="M165">
            <v>58.6</v>
          </cell>
          <cell r="N165">
            <v>1</v>
          </cell>
          <cell r="O165">
            <v>7400</v>
          </cell>
          <cell r="P165">
            <v>12054.6</v>
          </cell>
        </row>
        <row r="166">
          <cell r="A166" t="str">
            <v>3108</v>
          </cell>
          <cell r="B166">
            <v>136624</v>
          </cell>
          <cell r="C166" t="str">
            <v>110301</v>
          </cell>
          <cell r="D166" t="str">
            <v>H</v>
          </cell>
          <cell r="E166">
            <v>3.7</v>
          </cell>
          <cell r="F166">
            <v>3760</v>
          </cell>
          <cell r="G166">
            <v>18</v>
          </cell>
          <cell r="H166">
            <v>10</v>
          </cell>
          <cell r="I166">
            <v>1</v>
          </cell>
          <cell r="J166">
            <v>1</v>
          </cell>
          <cell r="K166">
            <v>1.0269999999999999</v>
          </cell>
          <cell r="L166">
            <v>3864</v>
          </cell>
          <cell r="M166">
            <v>139.1</v>
          </cell>
          <cell r="N166">
            <v>1</v>
          </cell>
          <cell r="O166">
            <v>7400</v>
          </cell>
          <cell r="P166">
            <v>28593.599999999999</v>
          </cell>
        </row>
        <row r="167">
          <cell r="A167" t="str">
            <v>3109</v>
          </cell>
          <cell r="B167">
            <v>928170</v>
          </cell>
          <cell r="C167" t="str">
            <v>110301</v>
          </cell>
          <cell r="D167" t="str">
            <v>H</v>
          </cell>
          <cell r="E167">
            <v>3.4</v>
          </cell>
          <cell r="F167">
            <v>1440</v>
          </cell>
          <cell r="G167">
            <v>18</v>
          </cell>
          <cell r="H167">
            <v>10</v>
          </cell>
          <cell r="I167">
            <v>1</v>
          </cell>
          <cell r="J167">
            <v>1</v>
          </cell>
          <cell r="K167">
            <v>1.0269999999999999</v>
          </cell>
          <cell r="L167">
            <v>1360</v>
          </cell>
          <cell r="M167">
            <v>49</v>
          </cell>
          <cell r="N167">
            <v>1</v>
          </cell>
          <cell r="O167">
            <v>7400</v>
          </cell>
          <cell r="P167">
            <v>10064</v>
          </cell>
        </row>
        <row r="168">
          <cell r="A168" t="str">
            <v>3114</v>
          </cell>
          <cell r="B168">
            <v>55787</v>
          </cell>
          <cell r="C168" t="str">
            <v>110301</v>
          </cell>
          <cell r="D168" t="str">
            <v>П</v>
          </cell>
          <cell r="E168">
            <v>3.5</v>
          </cell>
          <cell r="F168">
            <v>1625</v>
          </cell>
          <cell r="G168">
            <v>18</v>
          </cell>
          <cell r="H168">
            <v>10</v>
          </cell>
          <cell r="I168">
            <v>1</v>
          </cell>
          <cell r="J168">
            <v>1</v>
          </cell>
          <cell r="K168">
            <v>1.0269999999999999</v>
          </cell>
          <cell r="L168">
            <v>1580</v>
          </cell>
          <cell r="M168">
            <v>56.9</v>
          </cell>
          <cell r="N168">
            <v>1</v>
          </cell>
          <cell r="O168">
            <v>7000</v>
          </cell>
          <cell r="P168">
            <v>11060</v>
          </cell>
        </row>
        <row r="169">
          <cell r="A169" t="str">
            <v>4108</v>
          </cell>
          <cell r="B169">
            <v>833341</v>
          </cell>
          <cell r="C169" t="str">
            <v>110301</v>
          </cell>
          <cell r="D169" t="str">
            <v>П</v>
          </cell>
          <cell r="E169">
            <v>3.6</v>
          </cell>
          <cell r="F169">
            <v>440</v>
          </cell>
          <cell r="G169">
            <v>18</v>
          </cell>
          <cell r="H169">
            <v>10</v>
          </cell>
          <cell r="I169">
            <v>1</v>
          </cell>
          <cell r="J169">
            <v>1</v>
          </cell>
          <cell r="K169">
            <v>1.0269999999999999</v>
          </cell>
          <cell r="L169">
            <v>440</v>
          </cell>
          <cell r="M169">
            <v>15.8</v>
          </cell>
          <cell r="N169">
            <v>1</v>
          </cell>
          <cell r="O169">
            <v>6100</v>
          </cell>
          <cell r="P169">
            <v>2684</v>
          </cell>
        </row>
        <row r="170">
          <cell r="A170" t="str">
            <v>4101</v>
          </cell>
          <cell r="B170">
            <v>1247</v>
          </cell>
          <cell r="C170" t="str">
            <v>110301</v>
          </cell>
          <cell r="D170" t="str">
            <v>П</v>
          </cell>
          <cell r="E170">
            <v>3.4</v>
          </cell>
          <cell r="F170">
            <v>805</v>
          </cell>
          <cell r="G170">
            <v>18</v>
          </cell>
          <cell r="H170">
            <v>10</v>
          </cell>
          <cell r="I170">
            <v>1</v>
          </cell>
          <cell r="J170">
            <v>1</v>
          </cell>
          <cell r="K170">
            <v>1.0269999999999999</v>
          </cell>
          <cell r="L170">
            <v>760</v>
          </cell>
          <cell r="M170">
            <v>27.4</v>
          </cell>
          <cell r="N170">
            <v>1</v>
          </cell>
          <cell r="O170">
            <v>7400</v>
          </cell>
          <cell r="P170">
            <v>5624</v>
          </cell>
        </row>
        <row r="171">
          <cell r="A171" t="str">
            <v>4101</v>
          </cell>
          <cell r="B171">
            <v>579</v>
          </cell>
          <cell r="C171" t="str">
            <v>110301</v>
          </cell>
          <cell r="D171" t="str">
            <v>П</v>
          </cell>
          <cell r="E171">
            <v>3.9</v>
          </cell>
          <cell r="F171">
            <v>2290</v>
          </cell>
          <cell r="G171">
            <v>18</v>
          </cell>
          <cell r="H171">
            <v>10</v>
          </cell>
          <cell r="I171">
            <v>1</v>
          </cell>
          <cell r="J171">
            <v>1</v>
          </cell>
          <cell r="K171">
            <v>1.0269999999999999</v>
          </cell>
          <cell r="L171">
            <v>2481</v>
          </cell>
          <cell r="M171">
            <v>89.3</v>
          </cell>
          <cell r="N171">
            <v>1</v>
          </cell>
          <cell r="O171">
            <v>7400</v>
          </cell>
          <cell r="P171">
            <v>18359.400000000001</v>
          </cell>
        </row>
        <row r="172">
          <cell r="A172" t="str">
            <v>4102</v>
          </cell>
          <cell r="B172">
            <v>180133</v>
          </cell>
          <cell r="C172" t="str">
            <v>110301</v>
          </cell>
          <cell r="D172" t="str">
            <v>П</v>
          </cell>
          <cell r="E172">
            <v>3.5</v>
          </cell>
          <cell r="F172">
            <v>2363</v>
          </cell>
          <cell r="G172">
            <v>18</v>
          </cell>
          <cell r="H172">
            <v>10</v>
          </cell>
          <cell r="I172">
            <v>1</v>
          </cell>
          <cell r="J172">
            <v>1</v>
          </cell>
          <cell r="K172">
            <v>1.0269999999999999</v>
          </cell>
          <cell r="L172">
            <v>2297</v>
          </cell>
          <cell r="M172">
            <v>82.7</v>
          </cell>
          <cell r="N172">
            <v>1</v>
          </cell>
          <cell r="O172">
            <v>6100</v>
          </cell>
          <cell r="P172">
            <v>14011.7</v>
          </cell>
        </row>
        <row r="173">
          <cell r="A173" t="str">
            <v>3103</v>
          </cell>
          <cell r="B173">
            <v>33538</v>
          </cell>
          <cell r="C173" t="str">
            <v>110301</v>
          </cell>
          <cell r="D173" t="str">
            <v>П</v>
          </cell>
          <cell r="E173">
            <v>3.7</v>
          </cell>
          <cell r="F173">
            <v>1100</v>
          </cell>
          <cell r="G173">
            <v>18</v>
          </cell>
          <cell r="H173">
            <v>10</v>
          </cell>
          <cell r="I173">
            <v>1</v>
          </cell>
          <cell r="J173">
            <v>1</v>
          </cell>
          <cell r="K173">
            <v>1.0269999999999999</v>
          </cell>
          <cell r="L173">
            <v>1131</v>
          </cell>
          <cell r="M173">
            <v>40.700000000000003</v>
          </cell>
          <cell r="N173">
            <v>1</v>
          </cell>
          <cell r="O173">
            <v>7000</v>
          </cell>
          <cell r="P173">
            <v>7917</v>
          </cell>
        </row>
        <row r="174">
          <cell r="A174" t="str">
            <v>6105</v>
          </cell>
          <cell r="B174">
            <v>1209</v>
          </cell>
          <cell r="C174" t="str">
            <v>110301</v>
          </cell>
          <cell r="D174" t="str">
            <v>H</v>
          </cell>
          <cell r="E174">
            <v>3.2</v>
          </cell>
          <cell r="F174">
            <v>1625</v>
          </cell>
          <cell r="G174">
            <v>18</v>
          </cell>
          <cell r="H174">
            <v>10</v>
          </cell>
          <cell r="I174">
            <v>1</v>
          </cell>
          <cell r="J174">
            <v>2</v>
          </cell>
          <cell r="K174">
            <v>1.0269999999999999</v>
          </cell>
          <cell r="L174">
            <v>1444</v>
          </cell>
          <cell r="M174">
            <v>52</v>
          </cell>
          <cell r="N174">
            <v>2</v>
          </cell>
          <cell r="O174">
            <v>0</v>
          </cell>
          <cell r="P174">
            <v>0</v>
          </cell>
        </row>
        <row r="175">
          <cell r="A175" t="str">
            <v>4107</v>
          </cell>
          <cell r="B175">
            <v>93</v>
          </cell>
          <cell r="C175" t="str">
            <v>110301</v>
          </cell>
          <cell r="D175" t="str">
            <v>H</v>
          </cell>
          <cell r="E175">
            <v>3.1</v>
          </cell>
          <cell r="F175">
            <v>3750</v>
          </cell>
          <cell r="G175">
            <v>18</v>
          </cell>
          <cell r="H175">
            <v>10</v>
          </cell>
          <cell r="I175">
            <v>1</v>
          </cell>
          <cell r="J175">
            <v>2</v>
          </cell>
          <cell r="K175">
            <v>1.0269999999999999</v>
          </cell>
          <cell r="L175">
            <v>3229</v>
          </cell>
          <cell r="M175">
            <v>116.3</v>
          </cell>
          <cell r="N175">
            <v>2</v>
          </cell>
          <cell r="O175">
            <v>0</v>
          </cell>
          <cell r="P175">
            <v>0</v>
          </cell>
        </row>
        <row r="176">
          <cell r="A176" t="str">
            <v>4107</v>
          </cell>
          <cell r="B176">
            <v>94</v>
          </cell>
          <cell r="C176" t="str">
            <v>110301</v>
          </cell>
          <cell r="D176" t="str">
            <v>H</v>
          </cell>
          <cell r="E176">
            <v>3.5</v>
          </cell>
          <cell r="F176">
            <v>2130</v>
          </cell>
          <cell r="G176">
            <v>18</v>
          </cell>
          <cell r="H176">
            <v>10</v>
          </cell>
          <cell r="I176">
            <v>1</v>
          </cell>
          <cell r="J176">
            <v>2</v>
          </cell>
          <cell r="K176">
            <v>1.0269999999999999</v>
          </cell>
          <cell r="L176">
            <v>2071</v>
          </cell>
          <cell r="M176">
            <v>74.599999999999994</v>
          </cell>
          <cell r="N176">
            <v>2</v>
          </cell>
          <cell r="O176">
            <v>0</v>
          </cell>
          <cell r="P176">
            <v>0</v>
          </cell>
        </row>
        <row r="177">
          <cell r="A177" t="str">
            <v>3121</v>
          </cell>
          <cell r="B177">
            <v>10</v>
          </cell>
          <cell r="C177" t="str">
            <v>110301</v>
          </cell>
          <cell r="D177" t="str">
            <v>H</v>
          </cell>
          <cell r="E177">
            <v>3.5</v>
          </cell>
          <cell r="F177">
            <v>593</v>
          </cell>
          <cell r="G177">
            <v>18</v>
          </cell>
          <cell r="H177">
            <v>10</v>
          </cell>
          <cell r="I177">
            <v>1</v>
          </cell>
          <cell r="J177">
            <v>2</v>
          </cell>
          <cell r="K177">
            <v>1.0269999999999999</v>
          </cell>
          <cell r="L177">
            <v>577</v>
          </cell>
          <cell r="M177">
            <v>20.8</v>
          </cell>
          <cell r="N177">
            <v>2</v>
          </cell>
          <cell r="O177">
            <v>0</v>
          </cell>
          <cell r="P177">
            <v>0</v>
          </cell>
        </row>
        <row r="178">
          <cell r="A178" t="str">
            <v>1101</v>
          </cell>
          <cell r="B178">
            <v>336288</v>
          </cell>
          <cell r="C178" t="str">
            <v>120301</v>
          </cell>
          <cell r="D178" t="str">
            <v>H</v>
          </cell>
          <cell r="E178">
            <v>3.3</v>
          </cell>
          <cell r="F178">
            <v>3770</v>
          </cell>
          <cell r="G178">
            <v>18</v>
          </cell>
          <cell r="H178">
            <v>10</v>
          </cell>
          <cell r="I178">
            <v>1</v>
          </cell>
          <cell r="J178">
            <v>1</v>
          </cell>
          <cell r="K178">
            <v>1.0269999999999999</v>
          </cell>
          <cell r="L178">
            <v>3456</v>
          </cell>
          <cell r="M178">
            <v>124.4</v>
          </cell>
          <cell r="N178">
            <v>1</v>
          </cell>
          <cell r="O178">
            <v>7200</v>
          </cell>
          <cell r="P178">
            <v>24883.200000000001</v>
          </cell>
        </row>
        <row r="179">
          <cell r="A179" t="str">
            <v>1101</v>
          </cell>
          <cell r="B179">
            <v>336289</v>
          </cell>
          <cell r="C179" t="str">
            <v>120301</v>
          </cell>
          <cell r="D179" t="str">
            <v>H</v>
          </cell>
          <cell r="E179">
            <v>3.9</v>
          </cell>
          <cell r="F179">
            <v>1430</v>
          </cell>
          <cell r="G179">
            <v>18</v>
          </cell>
          <cell r="H179">
            <v>10</v>
          </cell>
          <cell r="I179">
            <v>1</v>
          </cell>
          <cell r="J179">
            <v>1</v>
          </cell>
          <cell r="K179">
            <v>1.0269999999999999</v>
          </cell>
          <cell r="L179">
            <v>1549</v>
          </cell>
          <cell r="M179">
            <v>55.8</v>
          </cell>
          <cell r="N179">
            <v>1</v>
          </cell>
          <cell r="O179">
            <v>7200</v>
          </cell>
          <cell r="P179">
            <v>11152.8</v>
          </cell>
        </row>
        <row r="180">
          <cell r="A180" t="str">
            <v>1103</v>
          </cell>
          <cell r="B180">
            <v>843264</v>
          </cell>
          <cell r="C180" t="str">
            <v>120301</v>
          </cell>
          <cell r="D180" t="str">
            <v>H</v>
          </cell>
          <cell r="E180">
            <v>3</v>
          </cell>
          <cell r="F180">
            <v>1100</v>
          </cell>
          <cell r="G180">
            <v>18</v>
          </cell>
          <cell r="H180">
            <v>10</v>
          </cell>
          <cell r="I180">
            <v>1</v>
          </cell>
          <cell r="J180">
            <v>1</v>
          </cell>
          <cell r="K180">
            <v>1.0269999999999999</v>
          </cell>
          <cell r="L180">
            <v>917</v>
          </cell>
          <cell r="M180">
            <v>33</v>
          </cell>
          <cell r="N180">
            <v>1</v>
          </cell>
          <cell r="O180">
            <v>5500</v>
          </cell>
          <cell r="P180">
            <v>5043.5</v>
          </cell>
        </row>
        <row r="181">
          <cell r="A181" t="str">
            <v>1113</v>
          </cell>
          <cell r="B181">
            <v>64270</v>
          </cell>
          <cell r="C181" t="str">
            <v>120301</v>
          </cell>
          <cell r="D181" t="str">
            <v>П</v>
          </cell>
          <cell r="E181">
            <v>3.8</v>
          </cell>
          <cell r="F181">
            <v>1219</v>
          </cell>
          <cell r="G181">
            <v>18</v>
          </cell>
          <cell r="H181">
            <v>10</v>
          </cell>
          <cell r="I181">
            <v>1</v>
          </cell>
          <cell r="J181">
            <v>1</v>
          </cell>
          <cell r="K181">
            <v>1.0269999999999999</v>
          </cell>
          <cell r="L181">
            <v>1287</v>
          </cell>
          <cell r="M181">
            <v>46.3</v>
          </cell>
          <cell r="N181">
            <v>1</v>
          </cell>
          <cell r="O181">
            <v>7000</v>
          </cell>
          <cell r="P181">
            <v>9009</v>
          </cell>
        </row>
        <row r="182">
          <cell r="A182" t="str">
            <v>3105</v>
          </cell>
          <cell r="B182">
            <v>239654</v>
          </cell>
          <cell r="C182" t="str">
            <v>120301</v>
          </cell>
          <cell r="D182" t="str">
            <v>П</v>
          </cell>
          <cell r="E182">
            <v>3.6</v>
          </cell>
          <cell r="F182">
            <v>320</v>
          </cell>
          <cell r="G182">
            <v>18</v>
          </cell>
          <cell r="H182">
            <v>10</v>
          </cell>
          <cell r="I182">
            <v>1</v>
          </cell>
          <cell r="J182">
            <v>1</v>
          </cell>
          <cell r="K182">
            <v>1.0269999999999999</v>
          </cell>
          <cell r="L182">
            <v>320</v>
          </cell>
          <cell r="M182">
            <v>11.5</v>
          </cell>
          <cell r="N182">
            <v>1</v>
          </cell>
          <cell r="O182">
            <v>5500</v>
          </cell>
          <cell r="P182">
            <v>1760</v>
          </cell>
        </row>
        <row r="183">
          <cell r="A183" t="str">
            <v>3107</v>
          </cell>
          <cell r="B183">
            <v>136689</v>
          </cell>
          <cell r="C183" t="str">
            <v>120301</v>
          </cell>
          <cell r="D183" t="str">
            <v>H</v>
          </cell>
          <cell r="E183">
            <v>3.8</v>
          </cell>
          <cell r="F183">
            <v>1550</v>
          </cell>
          <cell r="G183">
            <v>18</v>
          </cell>
          <cell r="H183">
            <v>10</v>
          </cell>
          <cell r="I183">
            <v>1</v>
          </cell>
          <cell r="J183">
            <v>1</v>
          </cell>
          <cell r="K183">
            <v>1.0269999999999999</v>
          </cell>
          <cell r="L183">
            <v>1636</v>
          </cell>
          <cell r="M183">
            <v>58.9</v>
          </cell>
          <cell r="N183">
            <v>1</v>
          </cell>
          <cell r="O183">
            <v>7400</v>
          </cell>
          <cell r="P183">
            <v>12106.4</v>
          </cell>
        </row>
        <row r="184">
          <cell r="A184" t="str">
            <v>3108</v>
          </cell>
          <cell r="B184">
            <v>136624</v>
          </cell>
          <cell r="C184" t="str">
            <v>120301</v>
          </cell>
          <cell r="D184" t="str">
            <v>H</v>
          </cell>
          <cell r="E184">
            <v>3.7</v>
          </cell>
          <cell r="F184">
            <v>3760</v>
          </cell>
          <cell r="G184">
            <v>18</v>
          </cell>
          <cell r="H184">
            <v>10</v>
          </cell>
          <cell r="I184">
            <v>1</v>
          </cell>
          <cell r="J184">
            <v>1</v>
          </cell>
          <cell r="K184">
            <v>1.0269999999999999</v>
          </cell>
          <cell r="L184">
            <v>3864</v>
          </cell>
          <cell r="M184">
            <v>139.1</v>
          </cell>
          <cell r="N184">
            <v>1</v>
          </cell>
          <cell r="O184">
            <v>7400</v>
          </cell>
          <cell r="P184">
            <v>28593.599999999999</v>
          </cell>
        </row>
        <row r="185">
          <cell r="A185" t="str">
            <v>3108</v>
          </cell>
          <cell r="B185">
            <v>136576</v>
          </cell>
          <cell r="C185" t="str">
            <v>120301</v>
          </cell>
          <cell r="D185" t="str">
            <v>H</v>
          </cell>
          <cell r="E185">
            <v>3.5</v>
          </cell>
          <cell r="F185">
            <v>1875</v>
          </cell>
          <cell r="G185">
            <v>18</v>
          </cell>
          <cell r="H185">
            <v>10</v>
          </cell>
          <cell r="I185">
            <v>1</v>
          </cell>
          <cell r="J185">
            <v>1</v>
          </cell>
          <cell r="K185">
            <v>1.0269999999999999</v>
          </cell>
          <cell r="L185">
            <v>1823</v>
          </cell>
          <cell r="M185">
            <v>65.599999999999994</v>
          </cell>
          <cell r="N185">
            <v>1</v>
          </cell>
          <cell r="O185">
            <v>7400</v>
          </cell>
          <cell r="P185">
            <v>13490.2</v>
          </cell>
        </row>
        <row r="186">
          <cell r="A186" t="str">
            <v>3109</v>
          </cell>
          <cell r="B186">
            <v>928170</v>
          </cell>
          <cell r="C186" t="str">
            <v>120301</v>
          </cell>
          <cell r="D186" t="str">
            <v>H</v>
          </cell>
          <cell r="E186">
            <v>3.6</v>
          </cell>
          <cell r="F186">
            <v>1440</v>
          </cell>
          <cell r="G186">
            <v>18</v>
          </cell>
          <cell r="H186">
            <v>10</v>
          </cell>
          <cell r="I186">
            <v>1</v>
          </cell>
          <cell r="J186">
            <v>1</v>
          </cell>
          <cell r="K186">
            <v>1.0269999999999999</v>
          </cell>
          <cell r="L186">
            <v>1440</v>
          </cell>
          <cell r="M186">
            <v>51.8</v>
          </cell>
          <cell r="N186">
            <v>1</v>
          </cell>
          <cell r="O186">
            <v>7400</v>
          </cell>
          <cell r="P186">
            <v>10656</v>
          </cell>
        </row>
        <row r="187">
          <cell r="A187" t="str">
            <v>4101</v>
          </cell>
          <cell r="B187">
            <v>580</v>
          </cell>
          <cell r="C187" t="str">
            <v>120301</v>
          </cell>
          <cell r="D187" t="str">
            <v>П</v>
          </cell>
          <cell r="E187">
            <v>3.7</v>
          </cell>
          <cell r="F187">
            <v>2997</v>
          </cell>
          <cell r="G187">
            <v>18</v>
          </cell>
          <cell r="H187">
            <v>10</v>
          </cell>
          <cell r="I187">
            <v>1</v>
          </cell>
          <cell r="J187">
            <v>1</v>
          </cell>
          <cell r="K187">
            <v>1.0269999999999999</v>
          </cell>
          <cell r="L187">
            <v>3080</v>
          </cell>
          <cell r="M187">
            <v>110.9</v>
          </cell>
          <cell r="N187">
            <v>1</v>
          </cell>
          <cell r="O187">
            <v>7400</v>
          </cell>
          <cell r="P187">
            <v>22792</v>
          </cell>
        </row>
        <row r="188">
          <cell r="A188" t="str">
            <v>4101</v>
          </cell>
          <cell r="B188">
            <v>1248</v>
          </cell>
          <cell r="C188" t="str">
            <v>120301</v>
          </cell>
          <cell r="D188" t="str">
            <v>П</v>
          </cell>
          <cell r="E188">
            <v>3.5</v>
          </cell>
          <cell r="F188">
            <v>795</v>
          </cell>
          <cell r="G188">
            <v>18</v>
          </cell>
          <cell r="H188">
            <v>10</v>
          </cell>
          <cell r="I188">
            <v>1</v>
          </cell>
          <cell r="J188">
            <v>1</v>
          </cell>
          <cell r="K188">
            <v>1.0269999999999999</v>
          </cell>
          <cell r="L188">
            <v>773</v>
          </cell>
          <cell r="M188">
            <v>27.8</v>
          </cell>
          <cell r="N188">
            <v>1</v>
          </cell>
          <cell r="O188">
            <v>7400</v>
          </cell>
          <cell r="P188">
            <v>5720.2</v>
          </cell>
        </row>
        <row r="189">
          <cell r="A189" t="str">
            <v>3103</v>
          </cell>
          <cell r="B189">
            <v>33538</v>
          </cell>
          <cell r="C189" t="str">
            <v>120301</v>
          </cell>
          <cell r="D189" t="str">
            <v>П</v>
          </cell>
          <cell r="E189">
            <v>3.5</v>
          </cell>
          <cell r="F189">
            <v>2650</v>
          </cell>
          <cell r="G189">
            <v>18</v>
          </cell>
          <cell r="H189">
            <v>10</v>
          </cell>
          <cell r="I189">
            <v>1</v>
          </cell>
          <cell r="J189">
            <v>1</v>
          </cell>
          <cell r="K189">
            <v>1.0269999999999999</v>
          </cell>
          <cell r="L189">
            <v>2576</v>
          </cell>
          <cell r="M189">
            <v>92.8</v>
          </cell>
          <cell r="N189">
            <v>1</v>
          </cell>
          <cell r="O189">
            <v>7000</v>
          </cell>
          <cell r="P189">
            <v>18032</v>
          </cell>
        </row>
        <row r="190">
          <cell r="A190" t="str">
            <v>6105</v>
          </cell>
          <cell r="B190">
            <v>507</v>
          </cell>
          <cell r="C190" t="str">
            <v>120301</v>
          </cell>
          <cell r="D190" t="str">
            <v>H</v>
          </cell>
          <cell r="E190">
            <v>3.2</v>
          </cell>
          <cell r="F190">
            <v>1835</v>
          </cell>
          <cell r="G190">
            <v>18</v>
          </cell>
          <cell r="H190">
            <v>10</v>
          </cell>
          <cell r="I190">
            <v>1</v>
          </cell>
          <cell r="J190">
            <v>2</v>
          </cell>
          <cell r="K190">
            <v>1.0269999999999999</v>
          </cell>
          <cell r="L190">
            <v>1631</v>
          </cell>
          <cell r="M190">
            <v>58.7</v>
          </cell>
          <cell r="N190">
            <v>2</v>
          </cell>
          <cell r="O190">
            <v>0</v>
          </cell>
          <cell r="P190">
            <v>0</v>
          </cell>
        </row>
        <row r="191">
          <cell r="A191" t="str">
            <v>4107</v>
          </cell>
          <cell r="B191">
            <v>95</v>
          </cell>
          <cell r="C191" t="str">
            <v>120301</v>
          </cell>
          <cell r="D191" t="str">
            <v>H</v>
          </cell>
          <cell r="E191">
            <v>3.2</v>
          </cell>
          <cell r="F191">
            <v>3760</v>
          </cell>
          <cell r="G191">
            <v>18</v>
          </cell>
          <cell r="H191">
            <v>10</v>
          </cell>
          <cell r="I191">
            <v>1</v>
          </cell>
          <cell r="J191">
            <v>2</v>
          </cell>
          <cell r="K191">
            <v>1.0269999999999999</v>
          </cell>
          <cell r="L191">
            <v>3342</v>
          </cell>
          <cell r="M191">
            <v>120.3</v>
          </cell>
          <cell r="N191">
            <v>2</v>
          </cell>
          <cell r="O191">
            <v>0</v>
          </cell>
          <cell r="P191">
            <v>0</v>
          </cell>
        </row>
        <row r="192">
          <cell r="A192" t="str">
            <v>3121</v>
          </cell>
          <cell r="B192">
            <v>11</v>
          </cell>
          <cell r="C192" t="str">
            <v>120301</v>
          </cell>
          <cell r="D192" t="str">
            <v>H</v>
          </cell>
          <cell r="E192">
            <v>3.4</v>
          </cell>
          <cell r="F192">
            <v>650</v>
          </cell>
          <cell r="G192">
            <v>18</v>
          </cell>
          <cell r="H192">
            <v>10</v>
          </cell>
          <cell r="I192">
            <v>1</v>
          </cell>
          <cell r="J192">
            <v>1</v>
          </cell>
          <cell r="K192">
            <v>1.0269999999999999</v>
          </cell>
          <cell r="L192">
            <v>614</v>
          </cell>
          <cell r="M192">
            <v>22.1</v>
          </cell>
          <cell r="N192">
            <v>2</v>
          </cell>
          <cell r="O192">
            <v>0</v>
          </cell>
          <cell r="P192">
            <v>0</v>
          </cell>
        </row>
        <row r="193">
          <cell r="A193" t="str">
            <v>4107</v>
          </cell>
          <cell r="B193">
            <v>97</v>
          </cell>
          <cell r="C193" t="str">
            <v>120301</v>
          </cell>
          <cell r="D193" t="str">
            <v>H</v>
          </cell>
          <cell r="E193">
            <v>3.3</v>
          </cell>
          <cell r="F193">
            <v>520</v>
          </cell>
          <cell r="G193">
            <v>18</v>
          </cell>
          <cell r="H193">
            <v>10</v>
          </cell>
          <cell r="I193">
            <v>1</v>
          </cell>
          <cell r="J193">
            <v>1</v>
          </cell>
          <cell r="K193">
            <v>1.0269999999999999</v>
          </cell>
          <cell r="L193">
            <v>477</v>
          </cell>
          <cell r="M193">
            <v>17.2</v>
          </cell>
          <cell r="N193">
            <v>2</v>
          </cell>
          <cell r="O193">
            <v>0</v>
          </cell>
          <cell r="P193">
            <v>0</v>
          </cell>
        </row>
        <row r="194">
          <cell r="A194" t="str">
            <v>4107</v>
          </cell>
          <cell r="B194">
            <v>96</v>
          </cell>
          <cell r="C194" t="str">
            <v>120301</v>
          </cell>
          <cell r="D194" t="str">
            <v>H</v>
          </cell>
          <cell r="E194">
            <v>3.3</v>
          </cell>
          <cell r="F194">
            <v>1515</v>
          </cell>
          <cell r="G194">
            <v>18</v>
          </cell>
          <cell r="H194">
            <v>10</v>
          </cell>
          <cell r="I194">
            <v>1</v>
          </cell>
          <cell r="J194">
            <v>1</v>
          </cell>
          <cell r="K194">
            <v>1.0269999999999999</v>
          </cell>
          <cell r="L194">
            <v>1389</v>
          </cell>
          <cell r="M194">
            <v>50</v>
          </cell>
          <cell r="N194">
            <v>2</v>
          </cell>
          <cell r="O194">
            <v>0</v>
          </cell>
          <cell r="P194">
            <v>0</v>
          </cell>
        </row>
        <row r="195">
          <cell r="A195" t="str">
            <v>1101</v>
          </cell>
          <cell r="B195">
            <v>336290</v>
          </cell>
          <cell r="C195" t="str">
            <v>130301</v>
          </cell>
          <cell r="D195" t="str">
            <v>H</v>
          </cell>
          <cell r="E195">
            <v>3.4</v>
          </cell>
          <cell r="F195">
            <v>3770</v>
          </cell>
          <cell r="G195">
            <v>18</v>
          </cell>
          <cell r="H195">
            <v>10</v>
          </cell>
          <cell r="I195">
            <v>1</v>
          </cell>
          <cell r="J195">
            <v>1</v>
          </cell>
          <cell r="K195">
            <v>1.0269999999999999</v>
          </cell>
          <cell r="L195">
            <v>3561</v>
          </cell>
          <cell r="M195">
            <v>128.19999999999999</v>
          </cell>
          <cell r="N195">
            <v>1</v>
          </cell>
          <cell r="O195">
            <v>7200</v>
          </cell>
          <cell r="P195">
            <v>25639.200000000001</v>
          </cell>
        </row>
        <row r="196">
          <cell r="A196" t="str">
            <v>1103</v>
          </cell>
          <cell r="B196">
            <v>843265</v>
          </cell>
          <cell r="C196" t="str">
            <v>130301</v>
          </cell>
          <cell r="D196" t="str">
            <v>H</v>
          </cell>
          <cell r="E196">
            <v>2.7</v>
          </cell>
          <cell r="F196">
            <v>1240</v>
          </cell>
          <cell r="G196">
            <v>18</v>
          </cell>
          <cell r="H196">
            <v>10</v>
          </cell>
          <cell r="I196">
            <v>1</v>
          </cell>
          <cell r="J196">
            <v>1</v>
          </cell>
          <cell r="K196">
            <v>1.0269999999999999</v>
          </cell>
          <cell r="L196">
            <v>930</v>
          </cell>
          <cell r="M196">
            <v>33.5</v>
          </cell>
          <cell r="N196">
            <v>1</v>
          </cell>
          <cell r="O196">
            <v>5500</v>
          </cell>
          <cell r="P196">
            <v>5115</v>
          </cell>
        </row>
        <row r="197">
          <cell r="A197" t="str">
            <v>3105</v>
          </cell>
          <cell r="B197">
            <v>239655</v>
          </cell>
          <cell r="C197" t="str">
            <v>130301</v>
          </cell>
          <cell r="D197" t="str">
            <v>П</v>
          </cell>
          <cell r="E197">
            <v>3.6</v>
          </cell>
          <cell r="F197">
            <v>390</v>
          </cell>
          <cell r="G197">
            <v>18</v>
          </cell>
          <cell r="H197">
            <v>10</v>
          </cell>
          <cell r="I197">
            <v>1</v>
          </cell>
          <cell r="J197">
            <v>1</v>
          </cell>
          <cell r="K197">
            <v>1.0269999999999999</v>
          </cell>
          <cell r="L197">
            <v>390</v>
          </cell>
          <cell r="M197">
            <v>14</v>
          </cell>
          <cell r="N197">
            <v>1</v>
          </cell>
          <cell r="O197">
            <v>5500</v>
          </cell>
          <cell r="P197">
            <v>2145</v>
          </cell>
        </row>
        <row r="198">
          <cell r="A198" t="str">
            <v>3107</v>
          </cell>
          <cell r="B198">
            <v>136690</v>
          </cell>
          <cell r="C198" t="str">
            <v>130301</v>
          </cell>
          <cell r="D198" t="str">
            <v>H</v>
          </cell>
          <cell r="E198">
            <v>3.7</v>
          </cell>
          <cell r="F198">
            <v>1560</v>
          </cell>
          <cell r="G198">
            <v>18</v>
          </cell>
          <cell r="H198">
            <v>10</v>
          </cell>
          <cell r="I198">
            <v>1</v>
          </cell>
          <cell r="J198">
            <v>1</v>
          </cell>
          <cell r="K198">
            <v>1.0269999999999999</v>
          </cell>
          <cell r="L198">
            <v>1603</v>
          </cell>
          <cell r="M198">
            <v>57.7</v>
          </cell>
          <cell r="N198">
            <v>1</v>
          </cell>
          <cell r="O198">
            <v>7400</v>
          </cell>
          <cell r="P198">
            <v>11862.2</v>
          </cell>
        </row>
        <row r="199">
          <cell r="A199" t="str">
            <v>3108</v>
          </cell>
          <cell r="B199">
            <v>136577</v>
          </cell>
          <cell r="C199" t="str">
            <v>130301</v>
          </cell>
          <cell r="D199" t="str">
            <v>H</v>
          </cell>
          <cell r="E199">
            <v>4</v>
          </cell>
          <cell r="F199">
            <v>1860</v>
          </cell>
          <cell r="G199">
            <v>18</v>
          </cell>
          <cell r="H199">
            <v>10</v>
          </cell>
          <cell r="I199">
            <v>1</v>
          </cell>
          <cell r="J199">
            <v>1</v>
          </cell>
          <cell r="K199">
            <v>1.0269999999999999</v>
          </cell>
          <cell r="L199">
            <v>2067</v>
          </cell>
          <cell r="M199">
            <v>74.400000000000006</v>
          </cell>
          <cell r="N199">
            <v>1</v>
          </cell>
          <cell r="O199">
            <v>7400</v>
          </cell>
          <cell r="P199">
            <v>15295.8</v>
          </cell>
        </row>
        <row r="200">
          <cell r="A200" t="str">
            <v>3109</v>
          </cell>
          <cell r="B200">
            <v>928171</v>
          </cell>
          <cell r="C200" t="str">
            <v>130301</v>
          </cell>
          <cell r="D200" t="str">
            <v>H</v>
          </cell>
          <cell r="E200">
            <v>3.7</v>
          </cell>
          <cell r="F200">
            <v>1520</v>
          </cell>
          <cell r="G200">
            <v>18</v>
          </cell>
          <cell r="H200">
            <v>10</v>
          </cell>
          <cell r="I200">
            <v>1</v>
          </cell>
          <cell r="J200">
            <v>1</v>
          </cell>
          <cell r="K200">
            <v>1.0269999999999999</v>
          </cell>
          <cell r="L200">
            <v>1562</v>
          </cell>
          <cell r="M200">
            <v>56.2</v>
          </cell>
          <cell r="N200">
            <v>1</v>
          </cell>
          <cell r="O200">
            <v>7400</v>
          </cell>
          <cell r="P200">
            <v>11558.8</v>
          </cell>
        </row>
        <row r="201">
          <cell r="A201" t="str">
            <v>3114</v>
          </cell>
          <cell r="B201">
            <v>55788</v>
          </cell>
          <cell r="C201" t="str">
            <v>130301</v>
          </cell>
          <cell r="D201" t="str">
            <v>П</v>
          </cell>
          <cell r="E201">
            <v>3.5</v>
          </cell>
          <cell r="F201">
            <v>1465</v>
          </cell>
          <cell r="G201">
            <v>18</v>
          </cell>
          <cell r="H201">
            <v>10</v>
          </cell>
          <cell r="I201">
            <v>1</v>
          </cell>
          <cell r="J201">
            <v>1</v>
          </cell>
          <cell r="K201">
            <v>1.0269999999999999</v>
          </cell>
          <cell r="L201">
            <v>1424</v>
          </cell>
          <cell r="M201">
            <v>51.3</v>
          </cell>
          <cell r="N201">
            <v>1</v>
          </cell>
          <cell r="O201">
            <v>7000</v>
          </cell>
          <cell r="P201">
            <v>9968</v>
          </cell>
        </row>
        <row r="202">
          <cell r="A202" t="str">
            <v>4108</v>
          </cell>
          <cell r="B202">
            <v>833341</v>
          </cell>
          <cell r="C202" t="str">
            <v>130301</v>
          </cell>
          <cell r="D202" t="str">
            <v>П</v>
          </cell>
          <cell r="E202">
            <v>3.6</v>
          </cell>
          <cell r="F202">
            <v>440</v>
          </cell>
          <cell r="G202">
            <v>18</v>
          </cell>
          <cell r="H202">
            <v>10</v>
          </cell>
          <cell r="I202">
            <v>1</v>
          </cell>
          <cell r="J202">
            <v>1</v>
          </cell>
          <cell r="K202">
            <v>1.0269999999999999</v>
          </cell>
          <cell r="L202">
            <v>440</v>
          </cell>
          <cell r="M202">
            <v>15.8</v>
          </cell>
          <cell r="N202">
            <v>1</v>
          </cell>
          <cell r="O202">
            <v>6100</v>
          </cell>
          <cell r="P202">
            <v>2684</v>
          </cell>
        </row>
        <row r="203">
          <cell r="A203" t="str">
            <v>4101</v>
          </cell>
          <cell r="B203">
            <v>581</v>
          </cell>
          <cell r="C203" t="str">
            <v>130301</v>
          </cell>
          <cell r="D203" t="str">
            <v>П</v>
          </cell>
          <cell r="E203">
            <v>4</v>
          </cell>
          <cell r="F203">
            <v>2560</v>
          </cell>
          <cell r="G203">
            <v>18</v>
          </cell>
          <cell r="H203">
            <v>10</v>
          </cell>
          <cell r="I203">
            <v>1</v>
          </cell>
          <cell r="J203">
            <v>1</v>
          </cell>
          <cell r="K203">
            <v>1.0269999999999999</v>
          </cell>
          <cell r="L203">
            <v>2844</v>
          </cell>
          <cell r="M203">
            <v>102.4</v>
          </cell>
          <cell r="N203">
            <v>1</v>
          </cell>
          <cell r="O203">
            <v>7400</v>
          </cell>
          <cell r="P203">
            <v>21045.599999999999</v>
          </cell>
        </row>
        <row r="204">
          <cell r="A204" t="str">
            <v>4101</v>
          </cell>
          <cell r="B204">
            <v>1245</v>
          </cell>
          <cell r="C204" t="str">
            <v>130301</v>
          </cell>
          <cell r="D204" t="str">
            <v>П</v>
          </cell>
          <cell r="E204">
            <v>3.5</v>
          </cell>
          <cell r="F204">
            <v>830</v>
          </cell>
          <cell r="G204">
            <v>18</v>
          </cell>
          <cell r="H204">
            <v>10</v>
          </cell>
          <cell r="I204">
            <v>1</v>
          </cell>
          <cell r="J204">
            <v>1</v>
          </cell>
          <cell r="K204">
            <v>1.0269999999999999</v>
          </cell>
          <cell r="L204">
            <v>807</v>
          </cell>
          <cell r="M204">
            <v>29.1</v>
          </cell>
          <cell r="N204">
            <v>1</v>
          </cell>
          <cell r="O204">
            <v>7400</v>
          </cell>
          <cell r="P204">
            <v>5971.8</v>
          </cell>
        </row>
        <row r="205">
          <cell r="A205" t="str">
            <v>4102</v>
          </cell>
          <cell r="B205">
            <v>180133</v>
          </cell>
          <cell r="C205" t="str">
            <v>130301</v>
          </cell>
          <cell r="D205" t="str">
            <v>П</v>
          </cell>
          <cell r="E205">
            <v>3.6</v>
          </cell>
          <cell r="F205">
            <v>2305</v>
          </cell>
          <cell r="G205">
            <v>18</v>
          </cell>
          <cell r="H205">
            <v>10</v>
          </cell>
          <cell r="I205">
            <v>1</v>
          </cell>
          <cell r="J205">
            <v>1</v>
          </cell>
          <cell r="K205">
            <v>1.0269999999999999</v>
          </cell>
          <cell r="L205">
            <v>2305</v>
          </cell>
          <cell r="M205">
            <v>83</v>
          </cell>
          <cell r="N205">
            <v>1</v>
          </cell>
          <cell r="O205">
            <v>6100</v>
          </cell>
          <cell r="P205">
            <v>14060.5</v>
          </cell>
        </row>
        <row r="206">
          <cell r="A206" t="str">
            <v>3103</v>
          </cell>
          <cell r="B206">
            <v>33540</v>
          </cell>
          <cell r="C206" t="str">
            <v>130301</v>
          </cell>
          <cell r="D206" t="str">
            <v>П</v>
          </cell>
          <cell r="E206">
            <v>3.5</v>
          </cell>
          <cell r="F206">
            <v>2750</v>
          </cell>
          <cell r="G206">
            <v>18</v>
          </cell>
          <cell r="H206">
            <v>10</v>
          </cell>
          <cell r="I206">
            <v>1</v>
          </cell>
          <cell r="J206">
            <v>1</v>
          </cell>
          <cell r="K206">
            <v>1.0269999999999999</v>
          </cell>
          <cell r="L206">
            <v>2674</v>
          </cell>
          <cell r="M206">
            <v>96.3</v>
          </cell>
          <cell r="N206">
            <v>1</v>
          </cell>
          <cell r="O206">
            <v>7000</v>
          </cell>
          <cell r="P206">
            <v>18718</v>
          </cell>
        </row>
        <row r="207">
          <cell r="A207" t="str">
            <v>6105</v>
          </cell>
          <cell r="B207">
            <v>508</v>
          </cell>
          <cell r="C207" t="str">
            <v>130301</v>
          </cell>
          <cell r="D207" t="str">
            <v>H</v>
          </cell>
          <cell r="E207">
            <v>3.2</v>
          </cell>
          <cell r="F207">
            <v>1725</v>
          </cell>
          <cell r="G207">
            <v>18</v>
          </cell>
          <cell r="H207">
            <v>10</v>
          </cell>
          <cell r="I207">
            <v>1</v>
          </cell>
          <cell r="J207">
            <v>2</v>
          </cell>
          <cell r="K207">
            <v>1.0269999999999999</v>
          </cell>
          <cell r="L207">
            <v>1533</v>
          </cell>
          <cell r="M207">
            <v>55.2</v>
          </cell>
          <cell r="N207">
            <v>2</v>
          </cell>
          <cell r="O207">
            <v>0</v>
          </cell>
          <cell r="P207">
            <v>0</v>
          </cell>
        </row>
        <row r="208">
          <cell r="A208" t="str">
            <v>4107</v>
          </cell>
          <cell r="B208">
            <v>99</v>
          </cell>
          <cell r="C208" t="str">
            <v>130301</v>
          </cell>
          <cell r="D208" t="str">
            <v>H</v>
          </cell>
          <cell r="E208">
            <v>3.3</v>
          </cell>
          <cell r="F208">
            <v>300</v>
          </cell>
          <cell r="G208">
            <v>18</v>
          </cell>
          <cell r="H208">
            <v>10</v>
          </cell>
          <cell r="I208">
            <v>1</v>
          </cell>
          <cell r="J208">
            <v>2</v>
          </cell>
          <cell r="K208">
            <v>1.0269999999999999</v>
          </cell>
          <cell r="L208">
            <v>275</v>
          </cell>
          <cell r="M208">
            <v>9.9</v>
          </cell>
          <cell r="N208">
            <v>2</v>
          </cell>
          <cell r="O208">
            <v>0</v>
          </cell>
          <cell r="P208">
            <v>0</v>
          </cell>
        </row>
        <row r="209">
          <cell r="A209" t="str">
            <v>4107</v>
          </cell>
          <cell r="B209">
            <v>98</v>
          </cell>
          <cell r="C209" t="str">
            <v>130301</v>
          </cell>
          <cell r="D209" t="str">
            <v>H</v>
          </cell>
          <cell r="E209">
            <v>3.2</v>
          </cell>
          <cell r="F209">
            <v>3740</v>
          </cell>
          <cell r="G209">
            <v>18</v>
          </cell>
          <cell r="H209">
            <v>10</v>
          </cell>
          <cell r="I209">
            <v>1</v>
          </cell>
          <cell r="J209">
            <v>1</v>
          </cell>
          <cell r="K209">
            <v>1.0269999999999999</v>
          </cell>
          <cell r="L209">
            <v>3324</v>
          </cell>
          <cell r="M209">
            <v>119.7</v>
          </cell>
          <cell r="N209">
            <v>2</v>
          </cell>
          <cell r="O209">
            <v>0</v>
          </cell>
          <cell r="P209">
            <v>0</v>
          </cell>
        </row>
        <row r="210">
          <cell r="A210" t="str">
            <v>4107</v>
          </cell>
          <cell r="B210">
            <v>909</v>
          </cell>
          <cell r="C210" t="str">
            <v>130301</v>
          </cell>
          <cell r="D210" t="str">
            <v>H</v>
          </cell>
          <cell r="E210">
            <v>3.3</v>
          </cell>
          <cell r="F210">
            <v>1925</v>
          </cell>
          <cell r="G210">
            <v>18</v>
          </cell>
          <cell r="H210">
            <v>10</v>
          </cell>
          <cell r="I210">
            <v>1</v>
          </cell>
          <cell r="J210">
            <v>2</v>
          </cell>
          <cell r="K210">
            <v>1.0269999999999999</v>
          </cell>
          <cell r="L210">
            <v>1765</v>
          </cell>
          <cell r="M210">
            <v>63.5</v>
          </cell>
          <cell r="N210">
            <v>2</v>
          </cell>
          <cell r="O210">
            <v>0</v>
          </cell>
          <cell r="P210">
            <v>0</v>
          </cell>
        </row>
        <row r="211">
          <cell r="A211" t="str">
            <v>3121</v>
          </cell>
          <cell r="B211">
            <v>12</v>
          </cell>
          <cell r="C211" t="str">
            <v>130301</v>
          </cell>
          <cell r="D211" t="str">
            <v>H</v>
          </cell>
          <cell r="E211">
            <v>3.5</v>
          </cell>
          <cell r="F211">
            <v>1025</v>
          </cell>
          <cell r="G211">
            <v>18</v>
          </cell>
          <cell r="H211">
            <v>10</v>
          </cell>
          <cell r="I211">
            <v>1</v>
          </cell>
          <cell r="J211">
            <v>2</v>
          </cell>
          <cell r="K211">
            <v>1.0269999999999999</v>
          </cell>
          <cell r="L211">
            <v>997</v>
          </cell>
          <cell r="M211">
            <v>35.9</v>
          </cell>
          <cell r="N211">
            <v>2</v>
          </cell>
          <cell r="O211">
            <v>0</v>
          </cell>
          <cell r="P211">
            <v>0</v>
          </cell>
        </row>
        <row r="212">
          <cell r="A212" t="str">
            <v>1101</v>
          </cell>
          <cell r="B212">
            <v>336291</v>
          </cell>
          <cell r="C212" t="str">
            <v>140301</v>
          </cell>
          <cell r="D212" t="str">
            <v>H</v>
          </cell>
          <cell r="E212">
            <v>3.4</v>
          </cell>
          <cell r="F212">
            <v>3770</v>
          </cell>
          <cell r="G212">
            <v>18</v>
          </cell>
          <cell r="H212">
            <v>10</v>
          </cell>
          <cell r="I212">
            <v>1</v>
          </cell>
          <cell r="J212">
            <v>1</v>
          </cell>
          <cell r="K212">
            <v>1.0269999999999999</v>
          </cell>
          <cell r="L212">
            <v>3561</v>
          </cell>
          <cell r="M212">
            <v>128.19999999999999</v>
          </cell>
          <cell r="N212">
            <v>1</v>
          </cell>
          <cell r="O212">
            <v>7200</v>
          </cell>
          <cell r="P212">
            <v>25639.200000000001</v>
          </cell>
        </row>
        <row r="213">
          <cell r="A213" t="str">
            <v>1101</v>
          </cell>
          <cell r="B213">
            <v>36291</v>
          </cell>
          <cell r="C213" t="str">
            <v>140301</v>
          </cell>
          <cell r="D213" t="str">
            <v>H</v>
          </cell>
          <cell r="E213">
            <v>3.7</v>
          </cell>
          <cell r="F213">
            <v>1370</v>
          </cell>
          <cell r="G213">
            <v>18</v>
          </cell>
          <cell r="H213">
            <v>10</v>
          </cell>
          <cell r="I213">
            <v>1</v>
          </cell>
          <cell r="J213">
            <v>1</v>
          </cell>
          <cell r="K213">
            <v>1.0269999999999999</v>
          </cell>
          <cell r="L213">
            <v>1408</v>
          </cell>
          <cell r="M213">
            <v>50.7</v>
          </cell>
          <cell r="N213">
            <v>1</v>
          </cell>
          <cell r="O213">
            <v>7200</v>
          </cell>
          <cell r="P213">
            <v>10137.6</v>
          </cell>
        </row>
        <row r="214">
          <cell r="A214" t="str">
            <v>1103</v>
          </cell>
          <cell r="B214">
            <v>843266</v>
          </cell>
          <cell r="C214" t="str">
            <v>140301</v>
          </cell>
          <cell r="D214" t="str">
            <v>H</v>
          </cell>
          <cell r="E214">
            <v>2.9</v>
          </cell>
          <cell r="F214">
            <v>1070</v>
          </cell>
          <cell r="G214">
            <v>18</v>
          </cell>
          <cell r="H214">
            <v>10</v>
          </cell>
          <cell r="I214">
            <v>1</v>
          </cell>
          <cell r="J214">
            <v>1</v>
          </cell>
          <cell r="K214">
            <v>1.0269999999999999</v>
          </cell>
          <cell r="L214">
            <v>862</v>
          </cell>
          <cell r="M214">
            <v>31</v>
          </cell>
          <cell r="N214">
            <v>1</v>
          </cell>
          <cell r="O214">
            <v>5500</v>
          </cell>
          <cell r="P214">
            <v>4741</v>
          </cell>
        </row>
        <row r="215">
          <cell r="A215" t="str">
            <v>1113</v>
          </cell>
          <cell r="B215">
            <v>64271</v>
          </cell>
          <cell r="C215" t="str">
            <v>140301</v>
          </cell>
          <cell r="D215" t="str">
            <v>П</v>
          </cell>
          <cell r="E215">
            <v>3.7</v>
          </cell>
          <cell r="F215">
            <v>1225</v>
          </cell>
          <cell r="G215">
            <v>18</v>
          </cell>
          <cell r="H215">
            <v>10</v>
          </cell>
          <cell r="I215">
            <v>1</v>
          </cell>
          <cell r="J215">
            <v>1</v>
          </cell>
          <cell r="K215">
            <v>1.0269999999999999</v>
          </cell>
          <cell r="L215">
            <v>1259</v>
          </cell>
          <cell r="M215">
            <v>45.3</v>
          </cell>
          <cell r="N215">
            <v>1</v>
          </cell>
          <cell r="O215">
            <v>7000</v>
          </cell>
          <cell r="P215">
            <v>8813</v>
          </cell>
        </row>
        <row r="216">
          <cell r="A216" t="str">
            <v>3105</v>
          </cell>
          <cell r="B216">
            <v>239655</v>
          </cell>
          <cell r="C216" t="str">
            <v>140301</v>
          </cell>
          <cell r="D216" t="str">
            <v>П</v>
          </cell>
          <cell r="E216">
            <v>3.6</v>
          </cell>
          <cell r="F216">
            <v>370</v>
          </cell>
          <cell r="G216">
            <v>18</v>
          </cell>
          <cell r="H216">
            <v>10</v>
          </cell>
          <cell r="I216">
            <v>1</v>
          </cell>
          <cell r="J216">
            <v>1</v>
          </cell>
          <cell r="K216">
            <v>1.0269999999999999</v>
          </cell>
          <cell r="L216">
            <v>370</v>
          </cell>
          <cell r="M216">
            <v>13.3</v>
          </cell>
          <cell r="N216">
            <v>1</v>
          </cell>
          <cell r="O216">
            <v>5500</v>
          </cell>
          <cell r="P216">
            <v>2035</v>
          </cell>
        </row>
        <row r="217">
          <cell r="A217" t="str">
            <v>3107</v>
          </cell>
          <cell r="B217">
            <v>136691</v>
          </cell>
          <cell r="C217" t="str">
            <v>140301</v>
          </cell>
          <cell r="D217" t="str">
            <v>H</v>
          </cell>
          <cell r="E217">
            <v>3.7</v>
          </cell>
          <cell r="F217">
            <v>1500</v>
          </cell>
          <cell r="G217">
            <v>18</v>
          </cell>
          <cell r="H217">
            <v>10</v>
          </cell>
          <cell r="I217">
            <v>1</v>
          </cell>
          <cell r="J217">
            <v>1</v>
          </cell>
          <cell r="K217">
            <v>1.0269999999999999</v>
          </cell>
          <cell r="L217">
            <v>1542</v>
          </cell>
          <cell r="M217">
            <v>55.5</v>
          </cell>
          <cell r="N217">
            <v>1</v>
          </cell>
          <cell r="O217">
            <v>7400</v>
          </cell>
          <cell r="P217">
            <v>11410.8</v>
          </cell>
        </row>
        <row r="218">
          <cell r="A218" t="str">
            <v>3108</v>
          </cell>
          <cell r="B218">
            <v>136577</v>
          </cell>
          <cell r="C218" t="str">
            <v>140301</v>
          </cell>
          <cell r="D218" t="str">
            <v>H</v>
          </cell>
          <cell r="E218">
            <v>3.7</v>
          </cell>
          <cell r="F218">
            <v>3740</v>
          </cell>
          <cell r="G218">
            <v>18</v>
          </cell>
          <cell r="H218">
            <v>10</v>
          </cell>
          <cell r="I218">
            <v>1</v>
          </cell>
          <cell r="J218">
            <v>1</v>
          </cell>
          <cell r="K218">
            <v>1.0269999999999999</v>
          </cell>
          <cell r="L218">
            <v>3844</v>
          </cell>
          <cell r="M218">
            <v>138.4</v>
          </cell>
          <cell r="N218">
            <v>1</v>
          </cell>
          <cell r="O218">
            <v>7400</v>
          </cell>
          <cell r="P218">
            <v>28445.599999999999</v>
          </cell>
        </row>
        <row r="219">
          <cell r="A219" t="str">
            <v>3109</v>
          </cell>
          <cell r="B219">
            <v>928172</v>
          </cell>
          <cell r="C219" t="str">
            <v>140301</v>
          </cell>
          <cell r="D219" t="str">
            <v>H</v>
          </cell>
          <cell r="E219">
            <v>3.8</v>
          </cell>
          <cell r="F219">
            <v>1510</v>
          </cell>
          <cell r="G219">
            <v>18</v>
          </cell>
          <cell r="H219">
            <v>10</v>
          </cell>
          <cell r="I219">
            <v>1</v>
          </cell>
          <cell r="J219">
            <v>1</v>
          </cell>
          <cell r="K219">
            <v>1.0269999999999999</v>
          </cell>
          <cell r="L219">
            <v>1594</v>
          </cell>
          <cell r="M219">
            <v>57.4</v>
          </cell>
          <cell r="N219">
            <v>1</v>
          </cell>
          <cell r="O219">
            <v>7400</v>
          </cell>
          <cell r="P219">
            <v>11795.6</v>
          </cell>
        </row>
        <row r="220">
          <cell r="A220" t="str">
            <v>4101</v>
          </cell>
          <cell r="B220">
            <v>582</v>
          </cell>
          <cell r="C220" t="str">
            <v>140301</v>
          </cell>
          <cell r="D220" t="str">
            <v>П</v>
          </cell>
          <cell r="E220">
            <v>3.9</v>
          </cell>
          <cell r="F220">
            <v>2770</v>
          </cell>
          <cell r="G220">
            <v>18</v>
          </cell>
          <cell r="H220">
            <v>10</v>
          </cell>
          <cell r="I220">
            <v>1</v>
          </cell>
          <cell r="J220">
            <v>1</v>
          </cell>
          <cell r="K220">
            <v>1.0269999999999999</v>
          </cell>
          <cell r="L220">
            <v>3001</v>
          </cell>
          <cell r="M220">
            <v>108</v>
          </cell>
          <cell r="N220">
            <v>1</v>
          </cell>
          <cell r="O220">
            <v>7400</v>
          </cell>
          <cell r="P220">
            <v>22207.4</v>
          </cell>
        </row>
        <row r="221">
          <cell r="A221" t="str">
            <v>4101</v>
          </cell>
          <cell r="B221">
            <v>1247</v>
          </cell>
          <cell r="C221" t="str">
            <v>140301</v>
          </cell>
          <cell r="D221" t="str">
            <v>П</v>
          </cell>
          <cell r="E221">
            <v>3.6</v>
          </cell>
          <cell r="F221">
            <v>500</v>
          </cell>
          <cell r="G221">
            <v>18</v>
          </cell>
          <cell r="H221">
            <v>10</v>
          </cell>
          <cell r="I221">
            <v>1</v>
          </cell>
          <cell r="J221">
            <v>1</v>
          </cell>
          <cell r="K221">
            <v>1.0269999999999999</v>
          </cell>
          <cell r="L221">
            <v>500</v>
          </cell>
          <cell r="M221">
            <v>18</v>
          </cell>
          <cell r="N221">
            <v>1</v>
          </cell>
          <cell r="O221">
            <v>7400</v>
          </cell>
          <cell r="P221">
            <v>3700</v>
          </cell>
        </row>
        <row r="222">
          <cell r="A222" t="str">
            <v>3103</v>
          </cell>
          <cell r="B222">
            <v>33540</v>
          </cell>
          <cell r="C222" t="str">
            <v>140301</v>
          </cell>
          <cell r="D222" t="str">
            <v>П</v>
          </cell>
          <cell r="E222">
            <v>3.5</v>
          </cell>
          <cell r="F222">
            <v>2620</v>
          </cell>
          <cell r="G222">
            <v>18</v>
          </cell>
          <cell r="H222">
            <v>10</v>
          </cell>
          <cell r="I222">
            <v>1</v>
          </cell>
          <cell r="J222">
            <v>1</v>
          </cell>
          <cell r="K222">
            <v>1.0269999999999999</v>
          </cell>
          <cell r="L222">
            <v>2547</v>
          </cell>
          <cell r="M222">
            <v>91.7</v>
          </cell>
          <cell r="N222">
            <v>1</v>
          </cell>
          <cell r="O222">
            <v>7000</v>
          </cell>
          <cell r="P222">
            <v>17829</v>
          </cell>
        </row>
        <row r="223">
          <cell r="A223" t="str">
            <v>6105</v>
          </cell>
          <cell r="B223">
            <v>509</v>
          </cell>
          <cell r="C223" t="str">
            <v>140301</v>
          </cell>
          <cell r="D223" t="str">
            <v>H</v>
          </cell>
          <cell r="E223">
            <v>3.2</v>
          </cell>
          <cell r="F223">
            <v>2210</v>
          </cell>
          <cell r="G223">
            <v>18</v>
          </cell>
          <cell r="H223">
            <v>10</v>
          </cell>
          <cell r="I223">
            <v>1</v>
          </cell>
          <cell r="J223">
            <v>2</v>
          </cell>
          <cell r="K223">
            <v>1.0269999999999999</v>
          </cell>
          <cell r="L223">
            <v>1964</v>
          </cell>
          <cell r="M223">
            <v>70.7</v>
          </cell>
          <cell r="N223">
            <v>2</v>
          </cell>
          <cell r="O223">
            <v>0</v>
          </cell>
          <cell r="P223">
            <v>0</v>
          </cell>
        </row>
        <row r="224">
          <cell r="A224" t="str">
            <v>4107</v>
          </cell>
          <cell r="B224">
            <v>100</v>
          </cell>
          <cell r="C224" t="str">
            <v>140301</v>
          </cell>
          <cell r="D224" t="str">
            <v>H</v>
          </cell>
          <cell r="E224">
            <v>3.2</v>
          </cell>
          <cell r="F224">
            <v>3740</v>
          </cell>
          <cell r="G224">
            <v>18</v>
          </cell>
          <cell r="H224">
            <v>10</v>
          </cell>
          <cell r="I224">
            <v>1</v>
          </cell>
          <cell r="J224">
            <v>2</v>
          </cell>
          <cell r="K224">
            <v>1.0269999999999999</v>
          </cell>
          <cell r="L224">
            <v>3324</v>
          </cell>
          <cell r="M224">
            <v>119.7</v>
          </cell>
          <cell r="N224">
            <v>2</v>
          </cell>
          <cell r="O224">
            <v>0</v>
          </cell>
          <cell r="P224">
            <v>0</v>
          </cell>
        </row>
        <row r="225">
          <cell r="A225" t="str">
            <v>4107</v>
          </cell>
          <cell r="B225">
            <v>101</v>
          </cell>
          <cell r="C225" t="str">
            <v>140301</v>
          </cell>
          <cell r="D225" t="str">
            <v>H</v>
          </cell>
          <cell r="E225">
            <v>3.3</v>
          </cell>
          <cell r="F225">
            <v>1500</v>
          </cell>
          <cell r="G225">
            <v>18</v>
          </cell>
          <cell r="H225">
            <v>10</v>
          </cell>
          <cell r="I225">
            <v>1</v>
          </cell>
          <cell r="J225">
            <v>2</v>
          </cell>
          <cell r="K225">
            <v>1.0269999999999999</v>
          </cell>
          <cell r="L225">
            <v>1375</v>
          </cell>
          <cell r="M225">
            <v>49.5</v>
          </cell>
          <cell r="N225">
            <v>2</v>
          </cell>
          <cell r="O225">
            <v>0</v>
          </cell>
          <cell r="P225">
            <v>0</v>
          </cell>
        </row>
        <row r="226">
          <cell r="A226" t="str">
            <v>3121</v>
          </cell>
          <cell r="B226">
            <v>1</v>
          </cell>
          <cell r="C226" t="str">
            <v>140301</v>
          </cell>
          <cell r="D226" t="str">
            <v>H</v>
          </cell>
          <cell r="E226">
            <v>3.4</v>
          </cell>
          <cell r="F226">
            <v>1065</v>
          </cell>
          <cell r="G226">
            <v>18</v>
          </cell>
          <cell r="H226">
            <v>10</v>
          </cell>
          <cell r="I226">
            <v>1</v>
          </cell>
          <cell r="J226">
            <v>2</v>
          </cell>
          <cell r="K226">
            <v>1.0269999999999999</v>
          </cell>
          <cell r="L226">
            <v>1006</v>
          </cell>
          <cell r="M226">
            <v>36.200000000000003</v>
          </cell>
          <cell r="N226">
            <v>2</v>
          </cell>
          <cell r="O226">
            <v>0</v>
          </cell>
          <cell r="P226">
            <v>0</v>
          </cell>
        </row>
        <row r="227">
          <cell r="A227" t="str">
            <v>1101</v>
          </cell>
          <cell r="B227">
            <v>336292</v>
          </cell>
          <cell r="C227" t="str">
            <v>150301</v>
          </cell>
          <cell r="D227" t="str">
            <v>H</v>
          </cell>
          <cell r="E227">
            <v>3.4</v>
          </cell>
          <cell r="F227">
            <v>3770</v>
          </cell>
          <cell r="G227">
            <v>18</v>
          </cell>
          <cell r="H227">
            <v>10</v>
          </cell>
          <cell r="I227">
            <v>1</v>
          </cell>
          <cell r="J227">
            <v>1</v>
          </cell>
          <cell r="K227">
            <v>1.0269999999999999</v>
          </cell>
          <cell r="L227">
            <v>3561</v>
          </cell>
          <cell r="M227">
            <v>128.19999999999999</v>
          </cell>
          <cell r="N227">
            <v>1</v>
          </cell>
          <cell r="O227">
            <v>7200</v>
          </cell>
          <cell r="P227">
            <v>25639.200000000001</v>
          </cell>
        </row>
        <row r="228">
          <cell r="A228" t="str">
            <v>1103</v>
          </cell>
          <cell r="B228">
            <v>843267</v>
          </cell>
          <cell r="C228" t="str">
            <v>150301</v>
          </cell>
          <cell r="D228" t="str">
            <v>H</v>
          </cell>
          <cell r="E228">
            <v>2.9</v>
          </cell>
          <cell r="F228">
            <v>1110</v>
          </cell>
          <cell r="G228">
            <v>18</v>
          </cell>
          <cell r="H228">
            <v>10</v>
          </cell>
          <cell r="I228">
            <v>1</v>
          </cell>
          <cell r="J228">
            <v>1</v>
          </cell>
          <cell r="K228">
            <v>1.0269999999999999</v>
          </cell>
          <cell r="L228">
            <v>894</v>
          </cell>
          <cell r="M228">
            <v>32.200000000000003</v>
          </cell>
          <cell r="N228">
            <v>1</v>
          </cell>
          <cell r="O228">
            <v>5500</v>
          </cell>
          <cell r="P228">
            <v>4917</v>
          </cell>
        </row>
        <row r="229">
          <cell r="A229" t="str">
            <v>3105</v>
          </cell>
          <cell r="B229">
            <v>239656</v>
          </cell>
          <cell r="C229" t="str">
            <v>150301</v>
          </cell>
          <cell r="D229" t="str">
            <v>П</v>
          </cell>
          <cell r="E229">
            <v>3.6</v>
          </cell>
          <cell r="F229">
            <v>330</v>
          </cell>
          <cell r="G229">
            <v>18</v>
          </cell>
          <cell r="H229">
            <v>10</v>
          </cell>
          <cell r="I229">
            <v>1</v>
          </cell>
          <cell r="J229">
            <v>1</v>
          </cell>
          <cell r="K229">
            <v>1.0269999999999999</v>
          </cell>
          <cell r="L229">
            <v>330</v>
          </cell>
          <cell r="M229">
            <v>11.9</v>
          </cell>
          <cell r="N229">
            <v>1</v>
          </cell>
          <cell r="O229">
            <v>5500</v>
          </cell>
          <cell r="P229">
            <v>1815</v>
          </cell>
        </row>
        <row r="230">
          <cell r="A230" t="str">
            <v>3107</v>
          </cell>
          <cell r="B230">
            <v>136692</v>
          </cell>
          <cell r="C230" t="str">
            <v>150301</v>
          </cell>
          <cell r="D230" t="str">
            <v>H</v>
          </cell>
          <cell r="E230">
            <v>3.7</v>
          </cell>
          <cell r="F230">
            <v>1575</v>
          </cell>
          <cell r="G230">
            <v>18</v>
          </cell>
          <cell r="H230">
            <v>10</v>
          </cell>
          <cell r="I230">
            <v>1</v>
          </cell>
          <cell r="J230">
            <v>1</v>
          </cell>
          <cell r="K230">
            <v>1.0269999999999999</v>
          </cell>
          <cell r="L230">
            <v>1619</v>
          </cell>
          <cell r="M230">
            <v>58.3</v>
          </cell>
          <cell r="N230">
            <v>1</v>
          </cell>
          <cell r="O230">
            <v>7400</v>
          </cell>
          <cell r="P230">
            <v>11980.6</v>
          </cell>
        </row>
        <row r="231">
          <cell r="A231" t="str">
            <v>3108</v>
          </cell>
          <cell r="B231">
            <v>136578</v>
          </cell>
          <cell r="C231" t="str">
            <v>150301</v>
          </cell>
          <cell r="D231" t="str">
            <v>H</v>
          </cell>
          <cell r="E231">
            <v>3.8</v>
          </cell>
          <cell r="F231">
            <v>3740</v>
          </cell>
          <cell r="G231">
            <v>18</v>
          </cell>
          <cell r="H231">
            <v>10</v>
          </cell>
          <cell r="I231">
            <v>1</v>
          </cell>
          <cell r="J231">
            <v>1</v>
          </cell>
          <cell r="K231">
            <v>1.0269999999999999</v>
          </cell>
          <cell r="L231">
            <v>3948</v>
          </cell>
          <cell r="M231">
            <v>142.1</v>
          </cell>
          <cell r="N231">
            <v>1</v>
          </cell>
          <cell r="O231">
            <v>7400</v>
          </cell>
          <cell r="P231">
            <v>29215.200000000001</v>
          </cell>
        </row>
        <row r="232">
          <cell r="A232" t="str">
            <v>3109</v>
          </cell>
          <cell r="B232">
            <v>928173</v>
          </cell>
          <cell r="C232" t="str">
            <v>150301</v>
          </cell>
          <cell r="D232" t="str">
            <v>H</v>
          </cell>
          <cell r="E232">
            <v>3.8</v>
          </cell>
          <cell r="F232">
            <v>1420</v>
          </cell>
          <cell r="G232">
            <v>18</v>
          </cell>
          <cell r="H232">
            <v>10</v>
          </cell>
          <cell r="I232">
            <v>1</v>
          </cell>
          <cell r="J232">
            <v>1</v>
          </cell>
          <cell r="K232">
            <v>1.0269999999999999</v>
          </cell>
          <cell r="L232">
            <v>1499</v>
          </cell>
          <cell r="M232">
            <v>54</v>
          </cell>
          <cell r="N232">
            <v>1</v>
          </cell>
          <cell r="O232">
            <v>7400</v>
          </cell>
          <cell r="P232">
            <v>11092.6</v>
          </cell>
        </row>
        <row r="233">
          <cell r="A233" t="str">
            <v>3114</v>
          </cell>
          <cell r="B233">
            <v>55789</v>
          </cell>
          <cell r="C233" t="str">
            <v>150301</v>
          </cell>
          <cell r="D233" t="str">
            <v>П</v>
          </cell>
          <cell r="E233">
            <v>3.5</v>
          </cell>
          <cell r="F233">
            <v>1445</v>
          </cell>
          <cell r="G233">
            <v>18</v>
          </cell>
          <cell r="H233">
            <v>10</v>
          </cell>
          <cell r="I233">
            <v>1</v>
          </cell>
          <cell r="J233">
            <v>1</v>
          </cell>
          <cell r="K233">
            <v>1.0269999999999999</v>
          </cell>
          <cell r="L233">
            <v>1405</v>
          </cell>
          <cell r="M233">
            <v>50.6</v>
          </cell>
          <cell r="N233">
            <v>1</v>
          </cell>
          <cell r="O233">
            <v>7000</v>
          </cell>
          <cell r="P233">
            <v>9835</v>
          </cell>
        </row>
        <row r="234">
          <cell r="A234" t="str">
            <v>4108</v>
          </cell>
          <cell r="B234">
            <v>833342</v>
          </cell>
          <cell r="C234" t="str">
            <v>150301</v>
          </cell>
          <cell r="D234" t="str">
            <v>П</v>
          </cell>
          <cell r="E234">
            <v>3.5</v>
          </cell>
          <cell r="F234">
            <v>417</v>
          </cell>
          <cell r="G234">
            <v>18</v>
          </cell>
          <cell r="H234">
            <v>10</v>
          </cell>
          <cell r="I234">
            <v>1</v>
          </cell>
          <cell r="J234">
            <v>1</v>
          </cell>
          <cell r="K234">
            <v>1.0269999999999999</v>
          </cell>
          <cell r="L234">
            <v>405</v>
          </cell>
          <cell r="M234">
            <v>14.6</v>
          </cell>
          <cell r="N234">
            <v>1</v>
          </cell>
          <cell r="O234">
            <v>6100</v>
          </cell>
          <cell r="P234">
            <v>2470.5</v>
          </cell>
        </row>
        <row r="235">
          <cell r="A235" t="str">
            <v>4101</v>
          </cell>
          <cell r="B235">
            <v>583</v>
          </cell>
          <cell r="C235" t="str">
            <v>150301</v>
          </cell>
          <cell r="D235" t="str">
            <v>П</v>
          </cell>
          <cell r="E235">
            <v>3.8</v>
          </cell>
          <cell r="F235">
            <v>2700</v>
          </cell>
          <cell r="G235">
            <v>18</v>
          </cell>
          <cell r="H235">
            <v>10</v>
          </cell>
          <cell r="I235">
            <v>1</v>
          </cell>
          <cell r="J235">
            <v>1</v>
          </cell>
          <cell r="K235">
            <v>1.0269999999999999</v>
          </cell>
          <cell r="L235">
            <v>2850</v>
          </cell>
          <cell r="M235">
            <v>102.6</v>
          </cell>
          <cell r="N235">
            <v>1</v>
          </cell>
          <cell r="O235">
            <v>7400</v>
          </cell>
          <cell r="P235">
            <v>21090</v>
          </cell>
        </row>
        <row r="236">
          <cell r="A236" t="str">
            <v>4101</v>
          </cell>
          <cell r="B236">
            <v>706225</v>
          </cell>
          <cell r="C236" t="str">
            <v>150301</v>
          </cell>
          <cell r="D236" t="str">
            <v>П</v>
          </cell>
          <cell r="E236">
            <v>3.5</v>
          </cell>
          <cell r="F236">
            <v>770</v>
          </cell>
          <cell r="G236">
            <v>18</v>
          </cell>
          <cell r="H236">
            <v>10</v>
          </cell>
          <cell r="I236">
            <v>1</v>
          </cell>
          <cell r="J236">
            <v>1</v>
          </cell>
          <cell r="K236">
            <v>1.0269999999999999</v>
          </cell>
          <cell r="L236">
            <v>749</v>
          </cell>
          <cell r="M236">
            <v>27</v>
          </cell>
          <cell r="N236">
            <v>1</v>
          </cell>
          <cell r="O236">
            <v>7400</v>
          </cell>
          <cell r="P236">
            <v>5542.6</v>
          </cell>
        </row>
        <row r="237">
          <cell r="A237" t="str">
            <v>4102</v>
          </cell>
          <cell r="B237">
            <v>180134</v>
          </cell>
          <cell r="C237" t="str">
            <v>150301</v>
          </cell>
          <cell r="D237" t="str">
            <v>П</v>
          </cell>
          <cell r="E237">
            <v>3.8</v>
          </cell>
          <cell r="F237">
            <v>2215</v>
          </cell>
          <cell r="G237">
            <v>18</v>
          </cell>
          <cell r="H237">
            <v>10</v>
          </cell>
          <cell r="I237">
            <v>1</v>
          </cell>
          <cell r="J237">
            <v>1</v>
          </cell>
          <cell r="K237">
            <v>1.0269999999999999</v>
          </cell>
          <cell r="L237">
            <v>2338</v>
          </cell>
          <cell r="M237">
            <v>84.2</v>
          </cell>
          <cell r="N237">
            <v>1</v>
          </cell>
          <cell r="O237">
            <v>6100</v>
          </cell>
          <cell r="P237">
            <v>14261.8</v>
          </cell>
        </row>
        <row r="238">
          <cell r="A238" t="str">
            <v>3103</v>
          </cell>
          <cell r="B238">
            <v>33541</v>
          </cell>
          <cell r="C238" t="str">
            <v>150301</v>
          </cell>
          <cell r="D238" t="str">
            <v>П</v>
          </cell>
          <cell r="E238">
            <v>3.6</v>
          </cell>
          <cell r="F238">
            <v>2680</v>
          </cell>
          <cell r="G238">
            <v>18</v>
          </cell>
          <cell r="H238">
            <v>10</v>
          </cell>
          <cell r="I238">
            <v>1</v>
          </cell>
          <cell r="J238">
            <v>1</v>
          </cell>
          <cell r="K238">
            <v>1.0269999999999999</v>
          </cell>
          <cell r="L238">
            <v>2680</v>
          </cell>
          <cell r="M238">
            <v>96.5</v>
          </cell>
          <cell r="N238">
            <v>1</v>
          </cell>
          <cell r="O238">
            <v>7000</v>
          </cell>
          <cell r="P238">
            <v>18760</v>
          </cell>
        </row>
        <row r="239">
          <cell r="A239" t="str">
            <v>6105</v>
          </cell>
          <cell r="B239">
            <v>1210</v>
          </cell>
          <cell r="C239" t="str">
            <v>150301</v>
          </cell>
          <cell r="D239" t="str">
            <v>H</v>
          </cell>
          <cell r="E239">
            <v>3.2</v>
          </cell>
          <cell r="F239">
            <v>1700</v>
          </cell>
          <cell r="G239">
            <v>18</v>
          </cell>
          <cell r="H239">
            <v>10</v>
          </cell>
          <cell r="I239">
            <v>1</v>
          </cell>
          <cell r="J239">
            <v>2</v>
          </cell>
          <cell r="K239">
            <v>1.0269999999999999</v>
          </cell>
          <cell r="L239">
            <v>1511</v>
          </cell>
          <cell r="M239">
            <v>54.4</v>
          </cell>
          <cell r="N239">
            <v>2</v>
          </cell>
          <cell r="O239">
            <v>0</v>
          </cell>
          <cell r="P239">
            <v>0</v>
          </cell>
        </row>
        <row r="240">
          <cell r="A240" t="str">
            <v>4107</v>
          </cell>
          <cell r="B240">
            <v>102</v>
          </cell>
          <cell r="C240" t="str">
            <v>150301</v>
          </cell>
          <cell r="D240" t="str">
            <v>H</v>
          </cell>
          <cell r="E240">
            <v>3.1</v>
          </cell>
          <cell r="F240">
            <v>3740</v>
          </cell>
          <cell r="G240">
            <v>18</v>
          </cell>
          <cell r="H240">
            <v>10</v>
          </cell>
          <cell r="I240">
            <v>1</v>
          </cell>
          <cell r="J240">
            <v>2</v>
          </cell>
          <cell r="K240">
            <v>1.0269999999999999</v>
          </cell>
          <cell r="L240">
            <v>3221</v>
          </cell>
          <cell r="M240">
            <v>115.9</v>
          </cell>
          <cell r="N240">
            <v>2</v>
          </cell>
          <cell r="O240">
            <v>0</v>
          </cell>
          <cell r="P240">
            <v>0</v>
          </cell>
        </row>
        <row r="241">
          <cell r="A241" t="str">
            <v>3121</v>
          </cell>
          <cell r="B241">
            <v>2</v>
          </cell>
          <cell r="C241" t="str">
            <v>150301</v>
          </cell>
          <cell r="D241" t="str">
            <v>H</v>
          </cell>
          <cell r="E241">
            <v>3.5</v>
          </cell>
          <cell r="F241">
            <v>850</v>
          </cell>
          <cell r="G241">
            <v>18</v>
          </cell>
          <cell r="H241">
            <v>10</v>
          </cell>
          <cell r="I241">
            <v>1</v>
          </cell>
          <cell r="J241">
            <v>2</v>
          </cell>
          <cell r="K241">
            <v>1.0269999999999999</v>
          </cell>
          <cell r="L241">
            <v>826</v>
          </cell>
          <cell r="M241">
            <v>29.8</v>
          </cell>
          <cell r="N241">
            <v>2</v>
          </cell>
          <cell r="O241">
            <v>0</v>
          </cell>
          <cell r="P241">
            <v>0</v>
          </cell>
        </row>
        <row r="242">
          <cell r="A242" t="str">
            <v>4107</v>
          </cell>
          <cell r="B242">
            <v>103</v>
          </cell>
          <cell r="C242" t="str">
            <v>150301</v>
          </cell>
          <cell r="D242" t="str">
            <v>H</v>
          </cell>
          <cell r="E242">
            <v>3.2</v>
          </cell>
          <cell r="F242">
            <v>2020</v>
          </cell>
          <cell r="G242">
            <v>18</v>
          </cell>
          <cell r="H242">
            <v>10</v>
          </cell>
          <cell r="I242">
            <v>1</v>
          </cell>
          <cell r="J242">
            <v>2</v>
          </cell>
          <cell r="K242">
            <v>1.0269999999999999</v>
          </cell>
          <cell r="L242">
            <v>1796</v>
          </cell>
          <cell r="M242">
            <v>64.599999999999994</v>
          </cell>
          <cell r="N242">
            <v>2</v>
          </cell>
          <cell r="O242">
            <v>0</v>
          </cell>
          <cell r="P242">
            <v>0</v>
          </cell>
        </row>
        <row r="243">
          <cell r="A243" t="str">
            <v>1101</v>
          </cell>
          <cell r="B243">
            <v>336293</v>
          </cell>
          <cell r="C243" t="str">
            <v>160301</v>
          </cell>
          <cell r="D243" t="str">
            <v>H</v>
          </cell>
          <cell r="E243">
            <v>3.4</v>
          </cell>
          <cell r="F243">
            <v>3770</v>
          </cell>
          <cell r="G243">
            <v>18</v>
          </cell>
          <cell r="H243">
            <v>10</v>
          </cell>
          <cell r="I243">
            <v>1</v>
          </cell>
          <cell r="J243">
            <v>1</v>
          </cell>
          <cell r="K243">
            <v>1.0269999999999999</v>
          </cell>
          <cell r="L243">
            <v>3561</v>
          </cell>
          <cell r="M243">
            <v>128.19999999999999</v>
          </cell>
          <cell r="N243">
            <v>1</v>
          </cell>
          <cell r="O243">
            <v>7200</v>
          </cell>
          <cell r="P243">
            <v>25639.200000000001</v>
          </cell>
        </row>
        <row r="244">
          <cell r="A244" t="str">
            <v>1101</v>
          </cell>
          <cell r="B244">
            <v>336294</v>
          </cell>
          <cell r="C244" t="str">
            <v>160301</v>
          </cell>
          <cell r="D244" t="str">
            <v>H</v>
          </cell>
          <cell r="E244">
            <v>3.2</v>
          </cell>
          <cell r="F244">
            <v>2780</v>
          </cell>
          <cell r="G244">
            <v>18</v>
          </cell>
          <cell r="H244">
            <v>10</v>
          </cell>
          <cell r="I244">
            <v>1</v>
          </cell>
          <cell r="J244">
            <v>1</v>
          </cell>
          <cell r="K244">
            <v>1.0269999999999999</v>
          </cell>
          <cell r="L244">
            <v>2471</v>
          </cell>
          <cell r="M244">
            <v>89</v>
          </cell>
          <cell r="N244">
            <v>1</v>
          </cell>
          <cell r="O244">
            <v>7200</v>
          </cell>
          <cell r="P244">
            <v>17791.2</v>
          </cell>
        </row>
        <row r="245">
          <cell r="A245" t="str">
            <v>1103</v>
          </cell>
          <cell r="B245">
            <v>843268</v>
          </cell>
          <cell r="C245" t="str">
            <v>160301</v>
          </cell>
          <cell r="D245" t="str">
            <v>H</v>
          </cell>
          <cell r="E245">
            <v>2.5</v>
          </cell>
          <cell r="F245">
            <v>1010</v>
          </cell>
          <cell r="G245">
            <v>18</v>
          </cell>
          <cell r="H245">
            <v>10</v>
          </cell>
          <cell r="I245">
            <v>1</v>
          </cell>
          <cell r="J245">
            <v>1</v>
          </cell>
          <cell r="K245">
            <v>1.0269999999999999</v>
          </cell>
          <cell r="L245">
            <v>701</v>
          </cell>
          <cell r="M245">
            <v>25.3</v>
          </cell>
          <cell r="N245">
            <v>1</v>
          </cell>
          <cell r="O245">
            <v>5500</v>
          </cell>
          <cell r="P245">
            <v>3855.5</v>
          </cell>
        </row>
        <row r="246">
          <cell r="A246" t="str">
            <v>1113</v>
          </cell>
          <cell r="B246">
            <v>64272</v>
          </cell>
          <cell r="C246" t="str">
            <v>160301</v>
          </cell>
          <cell r="D246" t="str">
            <v>П</v>
          </cell>
          <cell r="E246">
            <v>3.7</v>
          </cell>
          <cell r="F246">
            <v>1210</v>
          </cell>
          <cell r="G246">
            <v>18</v>
          </cell>
          <cell r="H246">
            <v>10</v>
          </cell>
          <cell r="I246">
            <v>1</v>
          </cell>
          <cell r="J246">
            <v>1</v>
          </cell>
          <cell r="K246">
            <v>1.0269999999999999</v>
          </cell>
          <cell r="L246">
            <v>1244</v>
          </cell>
          <cell r="M246">
            <v>44.8</v>
          </cell>
          <cell r="N246">
            <v>1</v>
          </cell>
          <cell r="O246">
            <v>7000</v>
          </cell>
          <cell r="P246">
            <v>8708</v>
          </cell>
        </row>
        <row r="247">
          <cell r="A247" t="str">
            <v>3105</v>
          </cell>
          <cell r="B247">
            <v>239657</v>
          </cell>
          <cell r="C247" t="str">
            <v>160301</v>
          </cell>
          <cell r="D247" t="str">
            <v>П</v>
          </cell>
          <cell r="E247">
            <v>3.6</v>
          </cell>
          <cell r="F247">
            <v>510</v>
          </cell>
          <cell r="G247">
            <v>18</v>
          </cell>
          <cell r="H247">
            <v>10</v>
          </cell>
          <cell r="I247">
            <v>1</v>
          </cell>
          <cell r="J247">
            <v>1</v>
          </cell>
          <cell r="K247">
            <v>1.0269999999999999</v>
          </cell>
          <cell r="L247">
            <v>510</v>
          </cell>
          <cell r="M247">
            <v>18.399999999999999</v>
          </cell>
          <cell r="N247">
            <v>1</v>
          </cell>
          <cell r="O247">
            <v>5500</v>
          </cell>
          <cell r="P247">
            <v>2805</v>
          </cell>
        </row>
        <row r="248">
          <cell r="A248" t="str">
            <v>3107</v>
          </cell>
          <cell r="B248">
            <v>136693</v>
          </cell>
          <cell r="C248" t="str">
            <v>160301</v>
          </cell>
          <cell r="D248" t="str">
            <v>H</v>
          </cell>
          <cell r="E248">
            <v>3.6</v>
          </cell>
          <cell r="F248">
            <v>1120</v>
          </cell>
          <cell r="G248">
            <v>18</v>
          </cell>
          <cell r="H248">
            <v>10</v>
          </cell>
          <cell r="I248">
            <v>1</v>
          </cell>
          <cell r="J248">
            <v>1</v>
          </cell>
          <cell r="K248">
            <v>1.0269999999999999</v>
          </cell>
          <cell r="L248">
            <v>1120</v>
          </cell>
          <cell r="M248">
            <v>40.299999999999997</v>
          </cell>
          <cell r="N248">
            <v>1</v>
          </cell>
          <cell r="O248">
            <v>7400</v>
          </cell>
          <cell r="P248">
            <v>8288</v>
          </cell>
        </row>
        <row r="249">
          <cell r="A249" t="str">
            <v>3108</v>
          </cell>
          <cell r="B249">
            <v>136579</v>
          </cell>
          <cell r="C249" t="str">
            <v>160301</v>
          </cell>
          <cell r="D249" t="str">
            <v>H</v>
          </cell>
          <cell r="E249">
            <v>3.8</v>
          </cell>
          <cell r="F249">
            <v>3740</v>
          </cell>
          <cell r="G249">
            <v>18</v>
          </cell>
          <cell r="H249">
            <v>10</v>
          </cell>
          <cell r="I249">
            <v>1</v>
          </cell>
          <cell r="J249">
            <v>1</v>
          </cell>
          <cell r="K249">
            <v>1.0269999999999999</v>
          </cell>
          <cell r="L249">
            <v>3948</v>
          </cell>
          <cell r="M249">
            <v>142.1</v>
          </cell>
          <cell r="N249">
            <v>1</v>
          </cell>
          <cell r="O249">
            <v>7400</v>
          </cell>
          <cell r="P249">
            <v>29215.200000000001</v>
          </cell>
        </row>
        <row r="250">
          <cell r="A250" t="str">
            <v>3109</v>
          </cell>
          <cell r="B250">
            <v>928173</v>
          </cell>
          <cell r="C250" t="str">
            <v>160301</v>
          </cell>
          <cell r="D250" t="str">
            <v>H</v>
          </cell>
          <cell r="E250">
            <v>3.6</v>
          </cell>
          <cell r="F250">
            <v>1460</v>
          </cell>
          <cell r="G250">
            <v>18</v>
          </cell>
          <cell r="H250">
            <v>10</v>
          </cell>
          <cell r="I250">
            <v>1</v>
          </cell>
          <cell r="J250">
            <v>1</v>
          </cell>
          <cell r="K250">
            <v>1.0269999999999999</v>
          </cell>
          <cell r="L250">
            <v>1460</v>
          </cell>
          <cell r="M250">
            <v>52.6</v>
          </cell>
          <cell r="N250">
            <v>1</v>
          </cell>
          <cell r="O250">
            <v>7400</v>
          </cell>
          <cell r="P250">
            <v>10804</v>
          </cell>
        </row>
        <row r="251">
          <cell r="A251" t="str">
            <v>4101</v>
          </cell>
          <cell r="B251">
            <v>584</v>
          </cell>
          <cell r="C251" t="str">
            <v>160301</v>
          </cell>
          <cell r="D251" t="str">
            <v>П</v>
          </cell>
          <cell r="E251">
            <v>3.7</v>
          </cell>
          <cell r="F251">
            <v>2800</v>
          </cell>
          <cell r="G251">
            <v>18</v>
          </cell>
          <cell r="H251">
            <v>10</v>
          </cell>
          <cell r="I251">
            <v>1</v>
          </cell>
          <cell r="J251">
            <v>1</v>
          </cell>
          <cell r="K251">
            <v>1.0269999999999999</v>
          </cell>
          <cell r="L251">
            <v>2878</v>
          </cell>
          <cell r="M251">
            <v>103.6</v>
          </cell>
          <cell r="N251">
            <v>1</v>
          </cell>
          <cell r="O251">
            <v>7400</v>
          </cell>
          <cell r="P251">
            <v>21297.200000000001</v>
          </cell>
        </row>
        <row r="252">
          <cell r="A252" t="str">
            <v>3103</v>
          </cell>
          <cell r="B252">
            <v>33541</v>
          </cell>
          <cell r="C252" t="str">
            <v>160301</v>
          </cell>
          <cell r="D252" t="str">
            <v>П</v>
          </cell>
          <cell r="E252">
            <v>3.5</v>
          </cell>
          <cell r="F252">
            <v>2720</v>
          </cell>
          <cell r="G252">
            <v>18</v>
          </cell>
          <cell r="H252">
            <v>10</v>
          </cell>
          <cell r="I252">
            <v>1</v>
          </cell>
          <cell r="J252">
            <v>1</v>
          </cell>
          <cell r="K252">
            <v>1.0269999999999999</v>
          </cell>
          <cell r="L252">
            <v>2644</v>
          </cell>
          <cell r="M252">
            <v>95.2</v>
          </cell>
          <cell r="N252">
            <v>1</v>
          </cell>
          <cell r="O252">
            <v>7000</v>
          </cell>
          <cell r="P252">
            <v>18508</v>
          </cell>
        </row>
        <row r="253">
          <cell r="A253" t="str">
            <v>1105</v>
          </cell>
          <cell r="B253">
            <v>12</v>
          </cell>
          <cell r="C253" t="str">
            <v>160301</v>
          </cell>
          <cell r="D253" t="str">
            <v>H</v>
          </cell>
          <cell r="E253">
            <v>2.9</v>
          </cell>
          <cell r="F253">
            <v>160</v>
          </cell>
          <cell r="G253">
            <v>18</v>
          </cell>
          <cell r="H253">
            <v>10</v>
          </cell>
          <cell r="I253">
            <v>1</v>
          </cell>
          <cell r="J253">
            <v>2</v>
          </cell>
          <cell r="K253">
            <v>1.0269999999999999</v>
          </cell>
          <cell r="L253">
            <v>129</v>
          </cell>
          <cell r="M253">
            <v>4.5999999999999996</v>
          </cell>
          <cell r="N253">
            <v>2</v>
          </cell>
          <cell r="O253">
            <v>0</v>
          </cell>
          <cell r="P253">
            <v>0</v>
          </cell>
        </row>
        <row r="254">
          <cell r="A254" t="str">
            <v>6105</v>
          </cell>
          <cell r="B254">
            <v>1211</v>
          </cell>
          <cell r="C254" t="str">
            <v>160301</v>
          </cell>
          <cell r="D254" t="str">
            <v>H</v>
          </cell>
          <cell r="E254">
            <v>3.2</v>
          </cell>
          <cell r="F254">
            <v>1695</v>
          </cell>
          <cell r="G254">
            <v>18</v>
          </cell>
          <cell r="H254">
            <v>10</v>
          </cell>
          <cell r="I254">
            <v>1</v>
          </cell>
          <cell r="J254">
            <v>1</v>
          </cell>
          <cell r="K254">
            <v>1.0269999999999999</v>
          </cell>
          <cell r="L254">
            <v>1507</v>
          </cell>
          <cell r="M254">
            <v>54.2</v>
          </cell>
          <cell r="N254">
            <v>2</v>
          </cell>
          <cell r="O254">
            <v>0</v>
          </cell>
          <cell r="P254">
            <v>0</v>
          </cell>
        </row>
        <row r="255">
          <cell r="A255" t="str">
            <v>4107</v>
          </cell>
          <cell r="B255">
            <v>105</v>
          </cell>
          <cell r="C255" t="str">
            <v>160301</v>
          </cell>
          <cell r="D255" t="str">
            <v>H</v>
          </cell>
          <cell r="E255">
            <v>3.2</v>
          </cell>
          <cell r="F255">
            <v>1850</v>
          </cell>
          <cell r="G255">
            <v>18</v>
          </cell>
          <cell r="H255">
            <v>10</v>
          </cell>
          <cell r="I255">
            <v>1</v>
          </cell>
          <cell r="J255">
            <v>2</v>
          </cell>
          <cell r="K255">
            <v>1.0269999999999999</v>
          </cell>
          <cell r="L255">
            <v>1644</v>
          </cell>
          <cell r="M255">
            <v>59.2</v>
          </cell>
          <cell r="N255">
            <v>2</v>
          </cell>
          <cell r="O255">
            <v>0</v>
          </cell>
          <cell r="P255">
            <v>0</v>
          </cell>
        </row>
        <row r="256">
          <cell r="A256" t="str">
            <v>4107</v>
          </cell>
          <cell r="B256">
            <v>104</v>
          </cell>
          <cell r="C256" t="str">
            <v>160301</v>
          </cell>
          <cell r="D256" t="str">
            <v>H</v>
          </cell>
          <cell r="E256">
            <v>3.2</v>
          </cell>
          <cell r="F256">
            <v>3740</v>
          </cell>
          <cell r="G256">
            <v>18</v>
          </cell>
          <cell r="H256">
            <v>10</v>
          </cell>
          <cell r="I256">
            <v>1</v>
          </cell>
          <cell r="J256">
            <v>2</v>
          </cell>
          <cell r="K256">
            <v>1.0269999999999999</v>
          </cell>
          <cell r="L256">
            <v>3324</v>
          </cell>
          <cell r="M256">
            <v>119.7</v>
          </cell>
          <cell r="N256">
            <v>2</v>
          </cell>
          <cell r="O256">
            <v>0</v>
          </cell>
          <cell r="P256">
            <v>0</v>
          </cell>
        </row>
        <row r="257">
          <cell r="A257" t="str">
            <v>3121</v>
          </cell>
          <cell r="B257">
            <v>13</v>
          </cell>
          <cell r="C257" t="str">
            <v>160301</v>
          </cell>
          <cell r="D257" t="str">
            <v>H</v>
          </cell>
          <cell r="E257">
            <v>3.5</v>
          </cell>
          <cell r="F257">
            <v>800</v>
          </cell>
          <cell r="G257">
            <v>18</v>
          </cell>
          <cell r="H257">
            <v>10</v>
          </cell>
          <cell r="I257">
            <v>1</v>
          </cell>
          <cell r="J257">
            <v>2</v>
          </cell>
          <cell r="K257">
            <v>1.0269999999999999</v>
          </cell>
          <cell r="L257">
            <v>778</v>
          </cell>
          <cell r="M257">
            <v>28</v>
          </cell>
          <cell r="N257">
            <v>2</v>
          </cell>
          <cell r="O257">
            <v>0</v>
          </cell>
          <cell r="P257">
            <v>0</v>
          </cell>
        </row>
        <row r="258">
          <cell r="A258" t="str">
            <v>1101</v>
          </cell>
          <cell r="B258">
            <v>336453</v>
          </cell>
          <cell r="C258" t="str">
            <v>170301</v>
          </cell>
          <cell r="D258" t="str">
            <v>H</v>
          </cell>
          <cell r="E258">
            <v>3.5</v>
          </cell>
          <cell r="F258">
            <v>3770</v>
          </cell>
          <cell r="G258">
            <v>18</v>
          </cell>
          <cell r="H258">
            <v>10</v>
          </cell>
          <cell r="I258">
            <v>1</v>
          </cell>
          <cell r="J258">
            <v>1</v>
          </cell>
          <cell r="K258">
            <v>1.0269999999999999</v>
          </cell>
          <cell r="L258">
            <v>3665</v>
          </cell>
          <cell r="M258">
            <v>132</v>
          </cell>
          <cell r="N258">
            <v>1</v>
          </cell>
          <cell r="O258">
            <v>7200</v>
          </cell>
          <cell r="P258">
            <v>26388</v>
          </cell>
        </row>
        <row r="259">
          <cell r="A259" t="str">
            <v>1103</v>
          </cell>
          <cell r="B259">
            <v>843269</v>
          </cell>
          <cell r="C259" t="str">
            <v>170301</v>
          </cell>
          <cell r="D259" t="str">
            <v>H</v>
          </cell>
          <cell r="E259">
            <v>2.5</v>
          </cell>
          <cell r="F259">
            <v>1180</v>
          </cell>
          <cell r="G259">
            <v>18</v>
          </cell>
          <cell r="H259">
            <v>10</v>
          </cell>
          <cell r="I259">
            <v>1</v>
          </cell>
          <cell r="J259">
            <v>1</v>
          </cell>
          <cell r="K259">
            <v>1.0269999999999999</v>
          </cell>
          <cell r="L259">
            <v>819</v>
          </cell>
          <cell r="M259">
            <v>29.5</v>
          </cell>
          <cell r="N259">
            <v>1</v>
          </cell>
          <cell r="O259">
            <v>5500</v>
          </cell>
          <cell r="P259">
            <v>4504.5</v>
          </cell>
        </row>
        <row r="260">
          <cell r="A260" t="str">
            <v>3105</v>
          </cell>
          <cell r="B260">
            <v>239658</v>
          </cell>
          <cell r="C260" t="str">
            <v>170301</v>
          </cell>
          <cell r="D260" t="str">
            <v>П</v>
          </cell>
          <cell r="E260">
            <v>3.4</v>
          </cell>
          <cell r="F260">
            <v>330</v>
          </cell>
          <cell r="G260">
            <v>18</v>
          </cell>
          <cell r="H260">
            <v>10</v>
          </cell>
          <cell r="I260">
            <v>1</v>
          </cell>
          <cell r="J260">
            <v>1</v>
          </cell>
          <cell r="K260">
            <v>1.0269999999999999</v>
          </cell>
          <cell r="L260">
            <v>312</v>
          </cell>
          <cell r="M260">
            <v>11.2</v>
          </cell>
          <cell r="N260">
            <v>1</v>
          </cell>
          <cell r="O260">
            <v>5500</v>
          </cell>
          <cell r="P260">
            <v>1716</v>
          </cell>
        </row>
        <row r="261">
          <cell r="A261" t="str">
            <v>3107</v>
          </cell>
          <cell r="B261">
            <v>136694</v>
          </cell>
          <cell r="C261" t="str">
            <v>170301</v>
          </cell>
          <cell r="D261" t="str">
            <v>H</v>
          </cell>
          <cell r="E261">
            <v>3.6</v>
          </cell>
          <cell r="F261">
            <v>1880</v>
          </cell>
          <cell r="G261">
            <v>18</v>
          </cell>
          <cell r="H261">
            <v>10</v>
          </cell>
          <cell r="I261">
            <v>1</v>
          </cell>
          <cell r="J261">
            <v>1</v>
          </cell>
          <cell r="K261">
            <v>1.0269999999999999</v>
          </cell>
          <cell r="L261">
            <v>1880</v>
          </cell>
          <cell r="M261">
            <v>67.7</v>
          </cell>
          <cell r="N261">
            <v>1</v>
          </cell>
          <cell r="O261">
            <v>7400</v>
          </cell>
          <cell r="P261">
            <v>13912</v>
          </cell>
        </row>
        <row r="262">
          <cell r="A262" t="str">
            <v>3108</v>
          </cell>
          <cell r="B262">
            <v>136580</v>
          </cell>
          <cell r="C262" t="str">
            <v>170301</v>
          </cell>
          <cell r="D262" t="str">
            <v>H</v>
          </cell>
          <cell r="E262">
            <v>3.7</v>
          </cell>
          <cell r="F262">
            <v>3740</v>
          </cell>
          <cell r="G262">
            <v>18</v>
          </cell>
          <cell r="H262">
            <v>10</v>
          </cell>
          <cell r="I262">
            <v>1</v>
          </cell>
          <cell r="J262">
            <v>1</v>
          </cell>
          <cell r="K262">
            <v>1.0269999999999999</v>
          </cell>
          <cell r="L262">
            <v>3844</v>
          </cell>
          <cell r="M262">
            <v>138.4</v>
          </cell>
          <cell r="N262">
            <v>1</v>
          </cell>
          <cell r="O262">
            <v>7400</v>
          </cell>
          <cell r="P262">
            <v>28445.599999999999</v>
          </cell>
        </row>
        <row r="263">
          <cell r="A263" t="str">
            <v>3109</v>
          </cell>
          <cell r="B263">
            <v>928174</v>
          </cell>
          <cell r="C263" t="str">
            <v>170301</v>
          </cell>
          <cell r="D263" t="str">
            <v>H</v>
          </cell>
          <cell r="E263">
            <v>3.5</v>
          </cell>
          <cell r="F263">
            <v>1360</v>
          </cell>
          <cell r="G263">
            <v>18</v>
          </cell>
          <cell r="H263">
            <v>10</v>
          </cell>
          <cell r="I263">
            <v>1</v>
          </cell>
          <cell r="J263">
            <v>1</v>
          </cell>
          <cell r="K263">
            <v>1.0269999999999999</v>
          </cell>
          <cell r="L263">
            <v>1322</v>
          </cell>
          <cell r="M263">
            <v>47.6</v>
          </cell>
          <cell r="N263">
            <v>1</v>
          </cell>
          <cell r="O263">
            <v>7400</v>
          </cell>
          <cell r="P263">
            <v>9782.7999999999993</v>
          </cell>
        </row>
        <row r="264">
          <cell r="A264" t="str">
            <v>3114</v>
          </cell>
          <cell r="B264">
            <v>55790</v>
          </cell>
          <cell r="C264" t="str">
            <v>170301</v>
          </cell>
          <cell r="D264" t="str">
            <v>П</v>
          </cell>
          <cell r="E264">
            <v>3.4</v>
          </cell>
          <cell r="F264">
            <v>1600</v>
          </cell>
          <cell r="G264">
            <v>18</v>
          </cell>
          <cell r="H264">
            <v>10</v>
          </cell>
          <cell r="I264">
            <v>1</v>
          </cell>
          <cell r="J264">
            <v>1</v>
          </cell>
          <cell r="K264">
            <v>1.0269999999999999</v>
          </cell>
          <cell r="L264">
            <v>1511</v>
          </cell>
          <cell r="M264">
            <v>54.4</v>
          </cell>
          <cell r="N264">
            <v>1</v>
          </cell>
          <cell r="O264">
            <v>7000</v>
          </cell>
          <cell r="P264">
            <v>10577</v>
          </cell>
        </row>
        <row r="265">
          <cell r="A265" t="str">
            <v>4108</v>
          </cell>
          <cell r="B265">
            <v>833342</v>
          </cell>
          <cell r="C265" t="str">
            <v>170301</v>
          </cell>
          <cell r="D265" t="str">
            <v>П</v>
          </cell>
          <cell r="E265">
            <v>3.4</v>
          </cell>
          <cell r="F265">
            <v>420</v>
          </cell>
          <cell r="G265">
            <v>18</v>
          </cell>
          <cell r="H265">
            <v>10</v>
          </cell>
          <cell r="I265">
            <v>1</v>
          </cell>
          <cell r="J265">
            <v>2</v>
          </cell>
          <cell r="K265">
            <v>1.0269999999999999</v>
          </cell>
          <cell r="L265">
            <v>397</v>
          </cell>
          <cell r="M265">
            <v>14.3</v>
          </cell>
          <cell r="N265">
            <v>1</v>
          </cell>
          <cell r="O265">
            <v>6100</v>
          </cell>
          <cell r="P265">
            <v>2421.6999999999998</v>
          </cell>
        </row>
        <row r="266">
          <cell r="A266" t="str">
            <v>4101</v>
          </cell>
          <cell r="B266">
            <v>585</v>
          </cell>
          <cell r="C266" t="str">
            <v>170301</v>
          </cell>
          <cell r="D266" t="str">
            <v>П</v>
          </cell>
          <cell r="E266">
            <v>3.6</v>
          </cell>
          <cell r="F266">
            <v>2850</v>
          </cell>
          <cell r="G266">
            <v>18</v>
          </cell>
          <cell r="H266">
            <v>10</v>
          </cell>
          <cell r="I266">
            <v>1</v>
          </cell>
          <cell r="J266">
            <v>1</v>
          </cell>
          <cell r="K266">
            <v>1.0269999999999999</v>
          </cell>
          <cell r="L266">
            <v>2850</v>
          </cell>
          <cell r="M266">
            <v>102.6</v>
          </cell>
          <cell r="N266">
            <v>1</v>
          </cell>
          <cell r="O266">
            <v>7400</v>
          </cell>
          <cell r="P266">
            <v>21090</v>
          </cell>
        </row>
        <row r="267">
          <cell r="A267" t="str">
            <v>4101</v>
          </cell>
          <cell r="B267">
            <v>706239</v>
          </cell>
          <cell r="C267" t="str">
            <v>170301</v>
          </cell>
          <cell r="D267" t="str">
            <v>П</v>
          </cell>
          <cell r="E267">
            <v>3.5</v>
          </cell>
          <cell r="F267">
            <v>640</v>
          </cell>
          <cell r="G267">
            <v>18</v>
          </cell>
          <cell r="H267">
            <v>10</v>
          </cell>
          <cell r="I267">
            <v>1</v>
          </cell>
          <cell r="J267">
            <v>1</v>
          </cell>
          <cell r="K267">
            <v>1.0269999999999999</v>
          </cell>
          <cell r="L267">
            <v>622</v>
          </cell>
          <cell r="M267">
            <v>22.4</v>
          </cell>
          <cell r="N267">
            <v>1</v>
          </cell>
          <cell r="O267">
            <v>7400</v>
          </cell>
          <cell r="P267">
            <v>4602.8</v>
          </cell>
        </row>
        <row r="268">
          <cell r="A268" t="str">
            <v>4102</v>
          </cell>
          <cell r="B268">
            <v>180135</v>
          </cell>
          <cell r="C268" t="str">
            <v>170301</v>
          </cell>
          <cell r="D268" t="str">
            <v>П</v>
          </cell>
          <cell r="E268">
            <v>3.4</v>
          </cell>
          <cell r="F268">
            <v>2178</v>
          </cell>
          <cell r="G268">
            <v>18</v>
          </cell>
          <cell r="H268">
            <v>10</v>
          </cell>
          <cell r="I268">
            <v>1</v>
          </cell>
          <cell r="J268">
            <v>1</v>
          </cell>
          <cell r="K268">
            <v>1.0269999999999999</v>
          </cell>
          <cell r="L268">
            <v>2057</v>
          </cell>
          <cell r="M268">
            <v>74.099999999999994</v>
          </cell>
          <cell r="N268">
            <v>1</v>
          </cell>
          <cell r="O268">
            <v>6100</v>
          </cell>
          <cell r="P268">
            <v>12547.7</v>
          </cell>
        </row>
        <row r="269">
          <cell r="A269" t="str">
            <v>3103</v>
          </cell>
          <cell r="B269">
            <v>33542</v>
          </cell>
          <cell r="C269" t="str">
            <v>170301</v>
          </cell>
          <cell r="D269" t="str">
            <v>П</v>
          </cell>
          <cell r="E269">
            <v>3.5</v>
          </cell>
          <cell r="F269">
            <v>2700</v>
          </cell>
          <cell r="G269">
            <v>18</v>
          </cell>
          <cell r="H269">
            <v>10</v>
          </cell>
          <cell r="I269">
            <v>1</v>
          </cell>
          <cell r="J269">
            <v>1</v>
          </cell>
          <cell r="K269">
            <v>1.0269999999999999</v>
          </cell>
          <cell r="L269">
            <v>2625</v>
          </cell>
          <cell r="M269">
            <v>94.5</v>
          </cell>
          <cell r="N269">
            <v>1</v>
          </cell>
          <cell r="O269">
            <v>7000</v>
          </cell>
          <cell r="P269">
            <v>18375</v>
          </cell>
        </row>
        <row r="270">
          <cell r="A270" t="str">
            <v>1105</v>
          </cell>
          <cell r="B270">
            <v>34</v>
          </cell>
          <cell r="C270" t="str">
            <v>170301</v>
          </cell>
          <cell r="D270" t="str">
            <v>H</v>
          </cell>
          <cell r="E270">
            <v>2.9</v>
          </cell>
          <cell r="F270">
            <v>335</v>
          </cell>
          <cell r="G270">
            <v>18</v>
          </cell>
          <cell r="H270">
            <v>10</v>
          </cell>
          <cell r="I270">
            <v>1</v>
          </cell>
          <cell r="J270">
            <v>2</v>
          </cell>
          <cell r="K270">
            <v>1.0269999999999999</v>
          </cell>
          <cell r="L270">
            <v>270</v>
          </cell>
          <cell r="M270">
            <v>9.6999999999999993</v>
          </cell>
          <cell r="N270">
            <v>2</v>
          </cell>
          <cell r="O270">
            <v>0</v>
          </cell>
          <cell r="P270">
            <v>0</v>
          </cell>
        </row>
        <row r="271">
          <cell r="A271" t="str">
            <v>6105</v>
          </cell>
          <cell r="B271">
            <v>1212</v>
          </cell>
          <cell r="C271" t="str">
            <v>170301</v>
          </cell>
          <cell r="D271" t="str">
            <v>H</v>
          </cell>
          <cell r="E271">
            <v>3.2</v>
          </cell>
          <cell r="F271">
            <v>1700</v>
          </cell>
          <cell r="G271">
            <v>18</v>
          </cell>
          <cell r="H271">
            <v>10</v>
          </cell>
          <cell r="I271">
            <v>1</v>
          </cell>
          <cell r="J271">
            <v>2</v>
          </cell>
          <cell r="K271">
            <v>1.0269999999999999</v>
          </cell>
          <cell r="L271">
            <v>1511</v>
          </cell>
          <cell r="M271">
            <v>54.4</v>
          </cell>
          <cell r="N271">
            <v>2</v>
          </cell>
          <cell r="O271">
            <v>0</v>
          </cell>
          <cell r="P271">
            <v>0</v>
          </cell>
        </row>
        <row r="272">
          <cell r="A272" t="str">
            <v>4107</v>
          </cell>
          <cell r="B272">
            <v>106</v>
          </cell>
          <cell r="C272" t="str">
            <v>170301</v>
          </cell>
          <cell r="D272" t="str">
            <v>H</v>
          </cell>
          <cell r="E272">
            <v>3.1</v>
          </cell>
          <cell r="F272">
            <v>3740</v>
          </cell>
          <cell r="G272">
            <v>18</v>
          </cell>
          <cell r="H272">
            <v>10</v>
          </cell>
          <cell r="I272">
            <v>1</v>
          </cell>
          <cell r="J272">
            <v>2</v>
          </cell>
          <cell r="K272">
            <v>1.0269999999999999</v>
          </cell>
          <cell r="L272">
            <v>3221</v>
          </cell>
          <cell r="M272">
            <v>115.9</v>
          </cell>
          <cell r="N272">
            <v>2</v>
          </cell>
          <cell r="O272">
            <v>0</v>
          </cell>
          <cell r="P272">
            <v>0</v>
          </cell>
        </row>
        <row r="273">
          <cell r="A273" t="str">
            <v>4107</v>
          </cell>
          <cell r="B273">
            <v>107</v>
          </cell>
          <cell r="C273" t="str">
            <v>170301</v>
          </cell>
          <cell r="D273" t="str">
            <v>H</v>
          </cell>
          <cell r="E273">
            <v>3.1</v>
          </cell>
          <cell r="F273">
            <v>2026</v>
          </cell>
          <cell r="G273">
            <v>18</v>
          </cell>
          <cell r="H273">
            <v>10</v>
          </cell>
          <cell r="I273">
            <v>1</v>
          </cell>
          <cell r="J273">
            <v>2</v>
          </cell>
          <cell r="K273">
            <v>1.0269999999999999</v>
          </cell>
          <cell r="L273">
            <v>1745</v>
          </cell>
          <cell r="M273">
            <v>62.8</v>
          </cell>
          <cell r="N273">
            <v>2</v>
          </cell>
          <cell r="O273">
            <v>0</v>
          </cell>
          <cell r="P273">
            <v>0</v>
          </cell>
        </row>
        <row r="274">
          <cell r="A274" t="str">
            <v>3121</v>
          </cell>
          <cell r="B274">
            <v>14</v>
          </cell>
          <cell r="C274" t="str">
            <v>170301</v>
          </cell>
          <cell r="D274" t="str">
            <v>H</v>
          </cell>
          <cell r="E274">
            <v>3.4</v>
          </cell>
          <cell r="F274">
            <v>1016</v>
          </cell>
          <cell r="G274">
            <v>18</v>
          </cell>
          <cell r="H274">
            <v>10</v>
          </cell>
          <cell r="I274">
            <v>1</v>
          </cell>
          <cell r="J274">
            <v>2</v>
          </cell>
          <cell r="K274">
            <v>1.0269999999999999</v>
          </cell>
          <cell r="L274">
            <v>960</v>
          </cell>
          <cell r="M274">
            <v>34.5</v>
          </cell>
          <cell r="N274">
            <v>2</v>
          </cell>
          <cell r="O274">
            <v>0</v>
          </cell>
          <cell r="P274">
            <v>0</v>
          </cell>
        </row>
        <row r="275">
          <cell r="A275" t="str">
            <v>1101</v>
          </cell>
          <cell r="B275">
            <v>336294</v>
          </cell>
          <cell r="C275" t="str">
            <v>180301</v>
          </cell>
          <cell r="D275" t="str">
            <v>H</v>
          </cell>
          <cell r="E275">
            <v>3.4</v>
          </cell>
          <cell r="F275">
            <v>3770</v>
          </cell>
          <cell r="G275">
            <v>18</v>
          </cell>
          <cell r="H275">
            <v>10</v>
          </cell>
          <cell r="I275">
            <v>1</v>
          </cell>
          <cell r="J275">
            <v>1</v>
          </cell>
          <cell r="K275">
            <v>1.0269999999999999</v>
          </cell>
          <cell r="L275">
            <v>3561</v>
          </cell>
          <cell r="M275">
            <v>128.19999999999999</v>
          </cell>
          <cell r="N275">
            <v>1</v>
          </cell>
          <cell r="O275">
            <v>7200</v>
          </cell>
          <cell r="P275">
            <v>25639.200000000001</v>
          </cell>
        </row>
        <row r="276">
          <cell r="A276" t="str">
            <v>1101</v>
          </cell>
          <cell r="B276">
            <v>336295</v>
          </cell>
          <cell r="C276" t="str">
            <v>180301</v>
          </cell>
          <cell r="D276" t="str">
            <v>H</v>
          </cell>
          <cell r="E276">
            <v>3.4</v>
          </cell>
          <cell r="F276">
            <v>3060</v>
          </cell>
          <cell r="G276">
            <v>18</v>
          </cell>
          <cell r="H276">
            <v>10</v>
          </cell>
          <cell r="I276">
            <v>1</v>
          </cell>
          <cell r="J276">
            <v>1</v>
          </cell>
          <cell r="K276">
            <v>1.0269999999999999</v>
          </cell>
          <cell r="L276">
            <v>2890</v>
          </cell>
          <cell r="M276">
            <v>104</v>
          </cell>
          <cell r="N276">
            <v>1</v>
          </cell>
          <cell r="O276">
            <v>7200</v>
          </cell>
          <cell r="P276">
            <v>20808</v>
          </cell>
        </row>
        <row r="277">
          <cell r="A277" t="str">
            <v>1103</v>
          </cell>
          <cell r="B277">
            <v>843270</v>
          </cell>
          <cell r="C277" t="str">
            <v>180301</v>
          </cell>
          <cell r="D277" t="str">
            <v>H</v>
          </cell>
          <cell r="E277">
            <v>2.6</v>
          </cell>
          <cell r="F277">
            <v>980</v>
          </cell>
          <cell r="G277">
            <v>18</v>
          </cell>
          <cell r="H277">
            <v>10</v>
          </cell>
          <cell r="I277">
            <v>1</v>
          </cell>
          <cell r="J277">
            <v>1</v>
          </cell>
          <cell r="K277">
            <v>1.0269999999999999</v>
          </cell>
          <cell r="L277">
            <v>708</v>
          </cell>
          <cell r="M277">
            <v>25.5</v>
          </cell>
          <cell r="N277">
            <v>1</v>
          </cell>
          <cell r="O277">
            <v>5500</v>
          </cell>
          <cell r="P277">
            <v>3894</v>
          </cell>
        </row>
        <row r="278">
          <cell r="A278" t="str">
            <v>1113</v>
          </cell>
          <cell r="B278">
            <v>537207</v>
          </cell>
          <cell r="C278" t="str">
            <v>180301</v>
          </cell>
          <cell r="D278" t="str">
            <v>П</v>
          </cell>
          <cell r="E278">
            <v>3.6</v>
          </cell>
          <cell r="F278">
            <v>1190</v>
          </cell>
          <cell r="G278">
            <v>18</v>
          </cell>
          <cell r="H278">
            <v>10</v>
          </cell>
          <cell r="I278">
            <v>1</v>
          </cell>
          <cell r="J278">
            <v>1</v>
          </cell>
          <cell r="K278">
            <v>1.0269999999999999</v>
          </cell>
          <cell r="L278">
            <v>1190</v>
          </cell>
          <cell r="M278">
            <v>42.8</v>
          </cell>
          <cell r="N278">
            <v>1</v>
          </cell>
          <cell r="O278">
            <v>7000</v>
          </cell>
          <cell r="P278">
            <v>8330</v>
          </cell>
        </row>
        <row r="279">
          <cell r="A279" t="str">
            <v>3105</v>
          </cell>
          <cell r="B279">
            <v>239659</v>
          </cell>
          <cell r="C279" t="str">
            <v>180301</v>
          </cell>
          <cell r="D279" t="str">
            <v>П</v>
          </cell>
          <cell r="E279">
            <v>3.5</v>
          </cell>
          <cell r="F279">
            <v>270</v>
          </cell>
          <cell r="G279">
            <v>18</v>
          </cell>
          <cell r="H279">
            <v>10</v>
          </cell>
          <cell r="I279">
            <v>1</v>
          </cell>
          <cell r="J279">
            <v>1</v>
          </cell>
          <cell r="K279">
            <v>1.0269999999999999</v>
          </cell>
          <cell r="L279">
            <v>263</v>
          </cell>
          <cell r="M279">
            <v>9.5</v>
          </cell>
          <cell r="N279">
            <v>1</v>
          </cell>
          <cell r="O279">
            <v>5500</v>
          </cell>
          <cell r="P279">
            <v>1446.5</v>
          </cell>
        </row>
        <row r="280">
          <cell r="A280" t="str">
            <v>3107</v>
          </cell>
          <cell r="B280">
            <v>136695</v>
          </cell>
          <cell r="C280" t="str">
            <v>180301</v>
          </cell>
          <cell r="D280" t="str">
            <v>H</v>
          </cell>
          <cell r="E280">
            <v>3.7</v>
          </cell>
          <cell r="F280">
            <v>1670</v>
          </cell>
          <cell r="G280">
            <v>18</v>
          </cell>
          <cell r="H280">
            <v>10</v>
          </cell>
          <cell r="I280">
            <v>1</v>
          </cell>
          <cell r="J280">
            <v>1</v>
          </cell>
          <cell r="K280">
            <v>1.0269999999999999</v>
          </cell>
          <cell r="L280">
            <v>1716</v>
          </cell>
          <cell r="M280">
            <v>61.8</v>
          </cell>
          <cell r="N280">
            <v>1</v>
          </cell>
          <cell r="O280">
            <v>7400</v>
          </cell>
          <cell r="P280">
            <v>12698.4</v>
          </cell>
        </row>
        <row r="281">
          <cell r="A281" t="str">
            <v>3108</v>
          </cell>
          <cell r="B281">
            <v>136580</v>
          </cell>
          <cell r="C281" t="str">
            <v>180301</v>
          </cell>
          <cell r="D281" t="str">
            <v>H</v>
          </cell>
          <cell r="E281">
            <v>3.8</v>
          </cell>
          <cell r="F281">
            <v>3740</v>
          </cell>
          <cell r="G281">
            <v>18</v>
          </cell>
          <cell r="H281">
            <v>10</v>
          </cell>
          <cell r="I281">
            <v>1</v>
          </cell>
          <cell r="J281">
            <v>1</v>
          </cell>
          <cell r="K281">
            <v>1.0269999999999999</v>
          </cell>
          <cell r="L281">
            <v>3948</v>
          </cell>
          <cell r="M281">
            <v>142.1</v>
          </cell>
          <cell r="N281">
            <v>1</v>
          </cell>
          <cell r="O281">
            <v>7400</v>
          </cell>
          <cell r="P281">
            <v>29215.200000000001</v>
          </cell>
        </row>
        <row r="282">
          <cell r="A282" t="str">
            <v>3109</v>
          </cell>
          <cell r="B282">
            <v>928175</v>
          </cell>
          <cell r="C282" t="str">
            <v>180301</v>
          </cell>
          <cell r="D282" t="str">
            <v>H</v>
          </cell>
          <cell r="E282">
            <v>3.3</v>
          </cell>
          <cell r="F282">
            <v>1300</v>
          </cell>
          <cell r="G282">
            <v>18</v>
          </cell>
          <cell r="H282">
            <v>10</v>
          </cell>
          <cell r="I282">
            <v>1</v>
          </cell>
          <cell r="J282">
            <v>1</v>
          </cell>
          <cell r="K282">
            <v>1.0269999999999999</v>
          </cell>
          <cell r="L282">
            <v>1192</v>
          </cell>
          <cell r="M282">
            <v>42.9</v>
          </cell>
          <cell r="N282">
            <v>1</v>
          </cell>
          <cell r="O282">
            <v>7400</v>
          </cell>
          <cell r="P282">
            <v>8820.7999999999993</v>
          </cell>
        </row>
        <row r="283">
          <cell r="A283" t="str">
            <v>4101</v>
          </cell>
          <cell r="B283">
            <v>586</v>
          </cell>
          <cell r="C283" t="str">
            <v>180301</v>
          </cell>
          <cell r="D283" t="str">
            <v>П</v>
          </cell>
          <cell r="E283">
            <v>3.8</v>
          </cell>
          <cell r="F283">
            <v>3304</v>
          </cell>
          <cell r="G283">
            <v>18</v>
          </cell>
          <cell r="H283">
            <v>10</v>
          </cell>
          <cell r="I283">
            <v>1</v>
          </cell>
          <cell r="J283">
            <v>1</v>
          </cell>
          <cell r="K283">
            <v>1.0269999999999999</v>
          </cell>
          <cell r="L283">
            <v>3488</v>
          </cell>
          <cell r="M283">
            <v>125.6</v>
          </cell>
          <cell r="N283">
            <v>1</v>
          </cell>
          <cell r="O283">
            <v>7400</v>
          </cell>
          <cell r="P283">
            <v>25811.200000000001</v>
          </cell>
        </row>
        <row r="284">
          <cell r="A284" t="str">
            <v>4101</v>
          </cell>
          <cell r="B284">
            <v>706238</v>
          </cell>
          <cell r="C284" t="str">
            <v>180301</v>
          </cell>
          <cell r="D284" t="str">
            <v>П</v>
          </cell>
          <cell r="E284">
            <v>3.4</v>
          </cell>
          <cell r="F284">
            <v>722</v>
          </cell>
          <cell r="G284">
            <v>18</v>
          </cell>
          <cell r="H284">
            <v>10</v>
          </cell>
          <cell r="I284">
            <v>1</v>
          </cell>
          <cell r="J284">
            <v>1</v>
          </cell>
          <cell r="K284">
            <v>1.0269999999999999</v>
          </cell>
          <cell r="L284">
            <v>682</v>
          </cell>
          <cell r="M284">
            <v>24.5</v>
          </cell>
          <cell r="N284">
            <v>1</v>
          </cell>
          <cell r="O284">
            <v>7400</v>
          </cell>
          <cell r="P284">
            <v>5046.8</v>
          </cell>
        </row>
        <row r="285">
          <cell r="A285" t="str">
            <v>3103</v>
          </cell>
          <cell r="B285">
            <v>33542</v>
          </cell>
          <cell r="C285" t="str">
            <v>180301</v>
          </cell>
          <cell r="D285" t="str">
            <v>П</v>
          </cell>
          <cell r="E285">
            <v>3.5</v>
          </cell>
          <cell r="F285">
            <v>2600</v>
          </cell>
          <cell r="G285">
            <v>18</v>
          </cell>
          <cell r="H285">
            <v>10</v>
          </cell>
          <cell r="I285">
            <v>1</v>
          </cell>
          <cell r="J285">
            <v>1</v>
          </cell>
          <cell r="K285">
            <v>1.0269999999999999</v>
          </cell>
          <cell r="L285">
            <v>2528</v>
          </cell>
          <cell r="M285">
            <v>91</v>
          </cell>
          <cell r="N285">
            <v>1</v>
          </cell>
          <cell r="O285">
            <v>7000</v>
          </cell>
          <cell r="P285">
            <v>17696</v>
          </cell>
        </row>
        <row r="286">
          <cell r="A286" t="str">
            <v>6105</v>
          </cell>
          <cell r="B286">
            <v>510</v>
          </cell>
          <cell r="C286" t="str">
            <v>180301</v>
          </cell>
          <cell r="D286" t="str">
            <v>H</v>
          </cell>
          <cell r="E286">
            <v>3.2</v>
          </cell>
          <cell r="F286">
            <v>1675</v>
          </cell>
          <cell r="G286">
            <v>18</v>
          </cell>
          <cell r="H286">
            <v>10</v>
          </cell>
          <cell r="I286">
            <v>1</v>
          </cell>
          <cell r="J286">
            <v>2</v>
          </cell>
          <cell r="K286">
            <v>1.0269999999999999</v>
          </cell>
          <cell r="L286">
            <v>1489</v>
          </cell>
          <cell r="M286">
            <v>53.6</v>
          </cell>
          <cell r="N286">
            <v>2</v>
          </cell>
          <cell r="O286">
            <v>0</v>
          </cell>
          <cell r="P286">
            <v>0</v>
          </cell>
        </row>
        <row r="287">
          <cell r="A287" t="str">
            <v>4107</v>
          </cell>
          <cell r="B287">
            <v>109</v>
          </cell>
          <cell r="C287" t="str">
            <v>180301</v>
          </cell>
          <cell r="D287" t="str">
            <v>H</v>
          </cell>
          <cell r="E287">
            <v>3.3</v>
          </cell>
          <cell r="F287">
            <v>1630</v>
          </cell>
          <cell r="G287">
            <v>18</v>
          </cell>
          <cell r="H287">
            <v>10</v>
          </cell>
          <cell r="I287">
            <v>1</v>
          </cell>
          <cell r="J287">
            <v>2</v>
          </cell>
          <cell r="K287">
            <v>1.0269999999999999</v>
          </cell>
          <cell r="L287">
            <v>1494</v>
          </cell>
          <cell r="M287">
            <v>53.8</v>
          </cell>
          <cell r="N287">
            <v>2</v>
          </cell>
          <cell r="O287">
            <v>0</v>
          </cell>
          <cell r="P287">
            <v>0</v>
          </cell>
        </row>
        <row r="288">
          <cell r="A288" t="str">
            <v>4107</v>
          </cell>
          <cell r="B288">
            <v>108</v>
          </cell>
          <cell r="C288" t="str">
            <v>180301</v>
          </cell>
          <cell r="D288" t="str">
            <v>H</v>
          </cell>
          <cell r="E288">
            <v>3.1</v>
          </cell>
          <cell r="F288">
            <v>3740</v>
          </cell>
          <cell r="G288">
            <v>18</v>
          </cell>
          <cell r="H288">
            <v>10</v>
          </cell>
          <cell r="I288">
            <v>1</v>
          </cell>
          <cell r="J288">
            <v>2</v>
          </cell>
          <cell r="K288">
            <v>1.0269999999999999</v>
          </cell>
          <cell r="L288">
            <v>3221</v>
          </cell>
          <cell r="M288">
            <v>115.9</v>
          </cell>
          <cell r="N288">
            <v>2</v>
          </cell>
          <cell r="O288">
            <v>0</v>
          </cell>
          <cell r="P288">
            <v>0</v>
          </cell>
        </row>
        <row r="289">
          <cell r="A289" t="str">
            <v>3121</v>
          </cell>
          <cell r="B289">
            <v>15</v>
          </cell>
          <cell r="C289" t="str">
            <v>180301</v>
          </cell>
          <cell r="D289" t="str">
            <v>H</v>
          </cell>
          <cell r="E289">
            <v>3.3</v>
          </cell>
          <cell r="F289">
            <v>980</v>
          </cell>
          <cell r="G289">
            <v>18</v>
          </cell>
          <cell r="H289">
            <v>10</v>
          </cell>
          <cell r="I289">
            <v>1</v>
          </cell>
          <cell r="J289">
            <v>2</v>
          </cell>
          <cell r="K289">
            <v>1.0269999999999999</v>
          </cell>
          <cell r="L289">
            <v>898</v>
          </cell>
          <cell r="M289">
            <v>32.299999999999997</v>
          </cell>
          <cell r="N289">
            <v>2</v>
          </cell>
          <cell r="O289">
            <v>0</v>
          </cell>
          <cell r="P289">
            <v>0</v>
          </cell>
        </row>
        <row r="290">
          <cell r="A290" t="str">
            <v>1105</v>
          </cell>
          <cell r="B290">
            <v>3</v>
          </cell>
          <cell r="C290" t="str">
            <v>180301</v>
          </cell>
          <cell r="D290" t="str">
            <v>H</v>
          </cell>
          <cell r="E290">
            <v>2.6</v>
          </cell>
          <cell r="F290">
            <v>350</v>
          </cell>
          <cell r="G290">
            <v>18</v>
          </cell>
          <cell r="H290">
            <v>10</v>
          </cell>
          <cell r="I290">
            <v>1</v>
          </cell>
          <cell r="J290">
            <v>1</v>
          </cell>
          <cell r="K290">
            <v>1.0269999999999999</v>
          </cell>
          <cell r="L290">
            <v>253</v>
          </cell>
          <cell r="M290">
            <v>9.1</v>
          </cell>
          <cell r="N290">
            <v>2</v>
          </cell>
          <cell r="O290">
            <v>0</v>
          </cell>
          <cell r="P290">
            <v>0</v>
          </cell>
        </row>
        <row r="291">
          <cell r="A291" t="str">
            <v>1101</v>
          </cell>
          <cell r="B291">
            <v>336296</v>
          </cell>
          <cell r="C291" t="str">
            <v>190301</v>
          </cell>
          <cell r="D291" t="str">
            <v>H</v>
          </cell>
          <cell r="E291">
            <v>3.5</v>
          </cell>
          <cell r="F291">
            <v>3770</v>
          </cell>
          <cell r="G291">
            <v>18</v>
          </cell>
          <cell r="H291">
            <v>10</v>
          </cell>
          <cell r="I291">
            <v>1</v>
          </cell>
          <cell r="J291">
            <v>1</v>
          </cell>
          <cell r="K291">
            <v>1.0269999999999999</v>
          </cell>
          <cell r="L291">
            <v>3665</v>
          </cell>
          <cell r="M291">
            <v>132</v>
          </cell>
          <cell r="N291">
            <v>1</v>
          </cell>
          <cell r="O291">
            <v>7200</v>
          </cell>
          <cell r="P291">
            <v>26388</v>
          </cell>
        </row>
        <row r="292">
          <cell r="A292" t="str">
            <v>1103</v>
          </cell>
          <cell r="B292">
            <v>843271</v>
          </cell>
          <cell r="C292" t="str">
            <v>190301</v>
          </cell>
          <cell r="D292" t="str">
            <v>H</v>
          </cell>
          <cell r="E292">
            <v>2.6</v>
          </cell>
          <cell r="F292">
            <v>1085</v>
          </cell>
          <cell r="G292">
            <v>18</v>
          </cell>
          <cell r="H292">
            <v>10</v>
          </cell>
          <cell r="I292">
            <v>1</v>
          </cell>
          <cell r="J292">
            <v>1</v>
          </cell>
          <cell r="K292">
            <v>1.0269999999999999</v>
          </cell>
          <cell r="L292">
            <v>784</v>
          </cell>
          <cell r="M292">
            <v>28.2</v>
          </cell>
          <cell r="N292">
            <v>1</v>
          </cell>
          <cell r="O292">
            <v>5500</v>
          </cell>
          <cell r="P292">
            <v>4312</v>
          </cell>
        </row>
        <row r="293">
          <cell r="A293" t="str">
            <v>3105</v>
          </cell>
          <cell r="B293">
            <v>239659</v>
          </cell>
          <cell r="C293" t="str">
            <v>190301</v>
          </cell>
          <cell r="D293" t="str">
            <v>П</v>
          </cell>
          <cell r="E293">
            <v>3.6</v>
          </cell>
          <cell r="F293">
            <v>235</v>
          </cell>
          <cell r="G293">
            <v>18</v>
          </cell>
          <cell r="H293">
            <v>10</v>
          </cell>
          <cell r="I293">
            <v>1</v>
          </cell>
          <cell r="J293">
            <v>1</v>
          </cell>
          <cell r="K293">
            <v>1.0269999999999999</v>
          </cell>
          <cell r="L293">
            <v>235</v>
          </cell>
          <cell r="M293">
            <v>8.5</v>
          </cell>
          <cell r="N293">
            <v>1</v>
          </cell>
          <cell r="O293">
            <v>5500</v>
          </cell>
          <cell r="P293">
            <v>1292.5</v>
          </cell>
        </row>
        <row r="294">
          <cell r="A294" t="str">
            <v>3107</v>
          </cell>
          <cell r="B294">
            <v>136696</v>
          </cell>
          <cell r="C294" t="str">
            <v>190301</v>
          </cell>
          <cell r="D294" t="str">
            <v>H</v>
          </cell>
          <cell r="E294">
            <v>3.7</v>
          </cell>
          <cell r="F294">
            <v>1575</v>
          </cell>
          <cell r="G294">
            <v>18</v>
          </cell>
          <cell r="H294">
            <v>10</v>
          </cell>
          <cell r="I294">
            <v>1</v>
          </cell>
          <cell r="J294">
            <v>1</v>
          </cell>
          <cell r="K294">
            <v>1.0269999999999999</v>
          </cell>
          <cell r="L294">
            <v>1619</v>
          </cell>
          <cell r="M294">
            <v>58.3</v>
          </cell>
          <cell r="N294">
            <v>1</v>
          </cell>
          <cell r="O294">
            <v>7400</v>
          </cell>
          <cell r="P294">
            <v>11980.6</v>
          </cell>
        </row>
        <row r="295">
          <cell r="A295" t="str">
            <v>3108</v>
          </cell>
          <cell r="B295">
            <v>136581</v>
          </cell>
          <cell r="C295" t="str">
            <v>190301</v>
          </cell>
          <cell r="D295" t="str">
            <v>H</v>
          </cell>
          <cell r="E295">
            <v>3.5</v>
          </cell>
          <cell r="F295">
            <v>3750</v>
          </cell>
          <cell r="G295">
            <v>18</v>
          </cell>
          <cell r="H295">
            <v>10</v>
          </cell>
          <cell r="I295">
            <v>1</v>
          </cell>
          <cell r="J295">
            <v>1</v>
          </cell>
          <cell r="K295">
            <v>1.0269999999999999</v>
          </cell>
          <cell r="L295">
            <v>3646</v>
          </cell>
          <cell r="M295">
            <v>131.30000000000001</v>
          </cell>
          <cell r="N295">
            <v>1</v>
          </cell>
          <cell r="O295">
            <v>7400</v>
          </cell>
          <cell r="P295">
            <v>26980.400000000001</v>
          </cell>
        </row>
        <row r="296">
          <cell r="A296" t="str">
            <v>3109</v>
          </cell>
          <cell r="B296">
            <v>67251</v>
          </cell>
          <cell r="C296" t="str">
            <v>190301</v>
          </cell>
          <cell r="D296" t="str">
            <v>H</v>
          </cell>
          <cell r="E296">
            <v>3.4</v>
          </cell>
          <cell r="F296">
            <v>1410</v>
          </cell>
          <cell r="G296">
            <v>18</v>
          </cell>
          <cell r="H296">
            <v>10</v>
          </cell>
          <cell r="I296">
            <v>1</v>
          </cell>
          <cell r="J296">
            <v>1</v>
          </cell>
          <cell r="K296">
            <v>1.0269999999999999</v>
          </cell>
          <cell r="L296">
            <v>1332</v>
          </cell>
          <cell r="M296">
            <v>47.9</v>
          </cell>
          <cell r="N296">
            <v>1</v>
          </cell>
          <cell r="O296">
            <v>7400</v>
          </cell>
          <cell r="P296">
            <v>9856.7999999999993</v>
          </cell>
        </row>
        <row r="297">
          <cell r="A297" t="str">
            <v>3114</v>
          </cell>
          <cell r="B297">
            <v>55791</v>
          </cell>
          <cell r="C297" t="str">
            <v>190301</v>
          </cell>
          <cell r="D297" t="str">
            <v>П</v>
          </cell>
          <cell r="E297">
            <v>3.5</v>
          </cell>
          <cell r="F297">
            <v>1570</v>
          </cell>
          <cell r="G297">
            <v>18</v>
          </cell>
          <cell r="H297">
            <v>10</v>
          </cell>
          <cell r="I297">
            <v>1</v>
          </cell>
          <cell r="J297">
            <v>1</v>
          </cell>
          <cell r="K297">
            <v>1.0269999999999999</v>
          </cell>
          <cell r="L297">
            <v>1526</v>
          </cell>
          <cell r="M297">
            <v>55</v>
          </cell>
          <cell r="N297">
            <v>1</v>
          </cell>
          <cell r="O297">
            <v>7000</v>
          </cell>
          <cell r="P297">
            <v>10682</v>
          </cell>
        </row>
        <row r="298">
          <cell r="A298" t="str">
            <v>4108</v>
          </cell>
          <cell r="B298">
            <v>833343</v>
          </cell>
          <cell r="C298" t="str">
            <v>190301</v>
          </cell>
          <cell r="D298" t="str">
            <v>П</v>
          </cell>
          <cell r="E298">
            <v>3.5</v>
          </cell>
          <cell r="F298">
            <v>438</v>
          </cell>
          <cell r="G298">
            <v>18</v>
          </cell>
          <cell r="H298">
            <v>10</v>
          </cell>
          <cell r="I298">
            <v>1</v>
          </cell>
          <cell r="J298">
            <v>2</v>
          </cell>
          <cell r="K298">
            <v>1.0269999999999999</v>
          </cell>
          <cell r="L298">
            <v>426</v>
          </cell>
          <cell r="M298">
            <v>15.3</v>
          </cell>
          <cell r="N298">
            <v>1</v>
          </cell>
          <cell r="O298">
            <v>6100</v>
          </cell>
          <cell r="P298">
            <v>2598.6</v>
          </cell>
        </row>
        <row r="299">
          <cell r="A299" t="str">
            <v>4101</v>
          </cell>
          <cell r="B299">
            <v>587</v>
          </cell>
          <cell r="C299" t="str">
            <v>190301</v>
          </cell>
          <cell r="D299" t="str">
            <v>П</v>
          </cell>
          <cell r="E299">
            <v>3.7</v>
          </cell>
          <cell r="F299">
            <v>3085</v>
          </cell>
          <cell r="G299">
            <v>18</v>
          </cell>
          <cell r="H299">
            <v>10</v>
          </cell>
          <cell r="I299">
            <v>1</v>
          </cell>
          <cell r="J299">
            <v>1</v>
          </cell>
          <cell r="K299">
            <v>1.0269999999999999</v>
          </cell>
          <cell r="L299">
            <v>3171</v>
          </cell>
          <cell r="M299">
            <v>114.1</v>
          </cell>
          <cell r="N299">
            <v>1</v>
          </cell>
          <cell r="O299">
            <v>7400</v>
          </cell>
          <cell r="P299">
            <v>23465.4</v>
          </cell>
        </row>
        <row r="300">
          <cell r="A300" t="str">
            <v>4101</v>
          </cell>
          <cell r="B300">
            <v>706231</v>
          </cell>
          <cell r="C300" t="str">
            <v>190301</v>
          </cell>
          <cell r="D300" t="str">
            <v>П</v>
          </cell>
          <cell r="E300">
            <v>3.5</v>
          </cell>
          <cell r="F300">
            <v>640</v>
          </cell>
          <cell r="G300">
            <v>18</v>
          </cell>
          <cell r="H300">
            <v>10</v>
          </cell>
          <cell r="I300">
            <v>1</v>
          </cell>
          <cell r="J300">
            <v>1</v>
          </cell>
          <cell r="K300">
            <v>1.0269999999999999</v>
          </cell>
          <cell r="L300">
            <v>622</v>
          </cell>
          <cell r="M300">
            <v>22.4</v>
          </cell>
          <cell r="N300">
            <v>1</v>
          </cell>
          <cell r="O300">
            <v>7400</v>
          </cell>
          <cell r="P300">
            <v>4602.8</v>
          </cell>
        </row>
        <row r="301">
          <cell r="A301" t="str">
            <v>4102</v>
          </cell>
          <cell r="B301">
            <v>180136</v>
          </cell>
          <cell r="C301" t="str">
            <v>190301</v>
          </cell>
          <cell r="D301" t="str">
            <v>П</v>
          </cell>
          <cell r="E301">
            <v>3.5</v>
          </cell>
          <cell r="F301">
            <v>2282</v>
          </cell>
          <cell r="G301">
            <v>18</v>
          </cell>
          <cell r="H301">
            <v>10</v>
          </cell>
          <cell r="I301">
            <v>1</v>
          </cell>
          <cell r="J301">
            <v>1</v>
          </cell>
          <cell r="K301">
            <v>1.0269999999999999</v>
          </cell>
          <cell r="L301">
            <v>2219</v>
          </cell>
          <cell r="M301">
            <v>79.900000000000006</v>
          </cell>
          <cell r="N301">
            <v>1</v>
          </cell>
          <cell r="O301">
            <v>6100</v>
          </cell>
          <cell r="P301">
            <v>13535.9</v>
          </cell>
        </row>
        <row r="302">
          <cell r="A302" t="str">
            <v>3103</v>
          </cell>
          <cell r="B302">
            <v>33543</v>
          </cell>
          <cell r="C302" t="str">
            <v>190301</v>
          </cell>
          <cell r="D302" t="str">
            <v>П</v>
          </cell>
          <cell r="E302">
            <v>3.6</v>
          </cell>
          <cell r="F302">
            <v>1000</v>
          </cell>
          <cell r="G302">
            <v>18</v>
          </cell>
          <cell r="H302">
            <v>10</v>
          </cell>
          <cell r="I302">
            <v>1</v>
          </cell>
          <cell r="J302">
            <v>1</v>
          </cell>
          <cell r="K302">
            <v>1.0269999999999999</v>
          </cell>
          <cell r="L302">
            <v>1000</v>
          </cell>
          <cell r="M302">
            <v>36</v>
          </cell>
          <cell r="N302">
            <v>1</v>
          </cell>
          <cell r="O302">
            <v>7000</v>
          </cell>
          <cell r="P302">
            <v>7000</v>
          </cell>
        </row>
        <row r="303">
          <cell r="A303" t="str">
            <v>6105</v>
          </cell>
          <cell r="B303">
            <v>511</v>
          </cell>
          <cell r="C303" t="str">
            <v>190301</v>
          </cell>
          <cell r="D303" t="str">
            <v>H</v>
          </cell>
          <cell r="E303">
            <v>3.2</v>
          </cell>
          <cell r="F303">
            <v>1780</v>
          </cell>
          <cell r="G303">
            <v>18</v>
          </cell>
          <cell r="H303">
            <v>10</v>
          </cell>
          <cell r="I303">
            <v>1</v>
          </cell>
          <cell r="J303">
            <v>2</v>
          </cell>
          <cell r="K303">
            <v>1.0269999999999999</v>
          </cell>
          <cell r="L303">
            <v>1582</v>
          </cell>
          <cell r="M303">
            <v>57</v>
          </cell>
          <cell r="N303">
            <v>2</v>
          </cell>
          <cell r="O303">
            <v>0</v>
          </cell>
          <cell r="P303">
            <v>0</v>
          </cell>
        </row>
        <row r="304">
          <cell r="A304" t="str">
            <v>4107</v>
          </cell>
          <cell r="B304">
            <v>110</v>
          </cell>
          <cell r="C304" t="str">
            <v>190301</v>
          </cell>
          <cell r="D304" t="str">
            <v>H</v>
          </cell>
          <cell r="E304">
            <v>3.1</v>
          </cell>
          <cell r="F304">
            <v>3750</v>
          </cell>
          <cell r="G304">
            <v>18</v>
          </cell>
          <cell r="H304">
            <v>10</v>
          </cell>
          <cell r="I304">
            <v>1</v>
          </cell>
          <cell r="J304">
            <v>2</v>
          </cell>
          <cell r="K304">
            <v>1.0269999999999999</v>
          </cell>
          <cell r="L304">
            <v>3229</v>
          </cell>
          <cell r="M304">
            <v>116.3</v>
          </cell>
          <cell r="N304">
            <v>2</v>
          </cell>
          <cell r="O304">
            <v>0</v>
          </cell>
          <cell r="P304">
            <v>0</v>
          </cell>
        </row>
        <row r="305">
          <cell r="A305" t="str">
            <v>4107</v>
          </cell>
          <cell r="B305">
            <v>111</v>
          </cell>
          <cell r="C305" t="str">
            <v>190301</v>
          </cell>
          <cell r="D305" t="str">
            <v>H</v>
          </cell>
          <cell r="E305">
            <v>3.3</v>
          </cell>
          <cell r="F305">
            <v>2365</v>
          </cell>
          <cell r="G305">
            <v>18</v>
          </cell>
          <cell r="H305">
            <v>10</v>
          </cell>
          <cell r="I305">
            <v>1</v>
          </cell>
          <cell r="J305">
            <v>2</v>
          </cell>
          <cell r="K305">
            <v>1.0269999999999999</v>
          </cell>
          <cell r="L305">
            <v>2168</v>
          </cell>
          <cell r="M305">
            <v>78</v>
          </cell>
          <cell r="N305">
            <v>2</v>
          </cell>
          <cell r="O305">
            <v>0</v>
          </cell>
          <cell r="P305">
            <v>0</v>
          </cell>
        </row>
        <row r="306">
          <cell r="A306" t="str">
            <v>3121</v>
          </cell>
          <cell r="B306">
            <v>16</v>
          </cell>
          <cell r="C306" t="str">
            <v>190301</v>
          </cell>
          <cell r="D306" t="str">
            <v>H</v>
          </cell>
          <cell r="E306">
            <v>3.4</v>
          </cell>
          <cell r="F306">
            <v>957</v>
          </cell>
          <cell r="G306">
            <v>18</v>
          </cell>
          <cell r="H306">
            <v>10</v>
          </cell>
          <cell r="I306">
            <v>1</v>
          </cell>
          <cell r="J306">
            <v>2</v>
          </cell>
          <cell r="K306">
            <v>1.0269999999999999</v>
          </cell>
          <cell r="L306">
            <v>904</v>
          </cell>
          <cell r="M306">
            <v>32.5</v>
          </cell>
          <cell r="N306">
            <v>2</v>
          </cell>
          <cell r="O306">
            <v>0</v>
          </cell>
          <cell r="P306">
            <v>0</v>
          </cell>
        </row>
        <row r="307">
          <cell r="A307" t="str">
            <v>1105</v>
          </cell>
          <cell r="B307">
            <v>4</v>
          </cell>
          <cell r="C307" t="str">
            <v>190301</v>
          </cell>
          <cell r="D307" t="str">
            <v>H</v>
          </cell>
          <cell r="E307">
            <v>2.7</v>
          </cell>
          <cell r="F307">
            <v>400</v>
          </cell>
          <cell r="G307">
            <v>18</v>
          </cell>
          <cell r="H307">
            <v>10</v>
          </cell>
          <cell r="I307">
            <v>1</v>
          </cell>
          <cell r="J307">
            <v>2</v>
          </cell>
          <cell r="K307">
            <v>1.0269999999999999</v>
          </cell>
          <cell r="L307">
            <v>300</v>
          </cell>
          <cell r="M307">
            <v>10.8</v>
          </cell>
          <cell r="N307">
            <v>2</v>
          </cell>
          <cell r="O307">
            <v>0</v>
          </cell>
          <cell r="P307">
            <v>0</v>
          </cell>
        </row>
        <row r="308">
          <cell r="A308" t="str">
            <v>1101</v>
          </cell>
          <cell r="B308">
            <v>336297</v>
          </cell>
          <cell r="C308" t="str">
            <v>200301</v>
          </cell>
          <cell r="D308" t="str">
            <v>H</v>
          </cell>
          <cell r="E308">
            <v>3.6</v>
          </cell>
          <cell r="F308">
            <v>3770</v>
          </cell>
          <cell r="G308">
            <v>18</v>
          </cell>
          <cell r="H308">
            <v>10</v>
          </cell>
          <cell r="I308">
            <v>1</v>
          </cell>
          <cell r="J308">
            <v>1</v>
          </cell>
          <cell r="K308">
            <v>1.0269999999999999</v>
          </cell>
          <cell r="L308">
            <v>3770</v>
          </cell>
          <cell r="M308">
            <v>135.69999999999999</v>
          </cell>
          <cell r="N308">
            <v>1</v>
          </cell>
          <cell r="O308">
            <v>7200</v>
          </cell>
          <cell r="P308">
            <v>27144</v>
          </cell>
        </row>
        <row r="309">
          <cell r="A309" t="str">
            <v>1103</v>
          </cell>
          <cell r="B309">
            <v>843272</v>
          </cell>
          <cell r="C309" t="str">
            <v>200301</v>
          </cell>
          <cell r="D309" t="str">
            <v>H</v>
          </cell>
          <cell r="E309">
            <v>2.6</v>
          </cell>
          <cell r="F309">
            <v>840</v>
          </cell>
          <cell r="G309">
            <v>18</v>
          </cell>
          <cell r="H309">
            <v>10</v>
          </cell>
          <cell r="I309">
            <v>1</v>
          </cell>
          <cell r="J309">
            <v>1</v>
          </cell>
          <cell r="K309">
            <v>1.0269999999999999</v>
          </cell>
          <cell r="L309">
            <v>607</v>
          </cell>
          <cell r="M309">
            <v>21.8</v>
          </cell>
          <cell r="N309">
            <v>1</v>
          </cell>
          <cell r="O309">
            <v>5500</v>
          </cell>
          <cell r="P309">
            <v>3338.5</v>
          </cell>
        </row>
        <row r="310">
          <cell r="A310" t="str">
            <v>1113</v>
          </cell>
          <cell r="B310">
            <v>537208</v>
          </cell>
          <cell r="C310" t="str">
            <v>200301</v>
          </cell>
          <cell r="D310" t="str">
            <v>П</v>
          </cell>
          <cell r="E310">
            <v>3.6</v>
          </cell>
          <cell r="F310">
            <v>1080</v>
          </cell>
          <cell r="G310">
            <v>18</v>
          </cell>
          <cell r="H310">
            <v>10</v>
          </cell>
          <cell r="I310">
            <v>1</v>
          </cell>
          <cell r="J310">
            <v>1</v>
          </cell>
          <cell r="K310">
            <v>1.0269999999999999</v>
          </cell>
          <cell r="L310">
            <v>1080</v>
          </cell>
          <cell r="M310">
            <v>38.9</v>
          </cell>
          <cell r="N310">
            <v>1</v>
          </cell>
          <cell r="O310">
            <v>7000</v>
          </cell>
          <cell r="P310">
            <v>7560</v>
          </cell>
        </row>
        <row r="311">
          <cell r="A311" t="str">
            <v>3105</v>
          </cell>
          <cell r="B311">
            <v>136203</v>
          </cell>
          <cell r="C311" t="str">
            <v>200301</v>
          </cell>
          <cell r="D311" t="str">
            <v>П</v>
          </cell>
          <cell r="E311">
            <v>3.6</v>
          </cell>
          <cell r="F311">
            <v>100</v>
          </cell>
          <cell r="G311">
            <v>18</v>
          </cell>
          <cell r="H311">
            <v>10</v>
          </cell>
          <cell r="I311">
            <v>1</v>
          </cell>
          <cell r="J311">
            <v>1</v>
          </cell>
          <cell r="K311">
            <v>1.0269999999999999</v>
          </cell>
          <cell r="L311">
            <v>100</v>
          </cell>
          <cell r="M311">
            <v>3.6</v>
          </cell>
          <cell r="N311">
            <v>1</v>
          </cell>
          <cell r="O311">
            <v>5500</v>
          </cell>
          <cell r="P311">
            <v>550</v>
          </cell>
        </row>
        <row r="312">
          <cell r="A312" t="str">
            <v>3107</v>
          </cell>
          <cell r="B312">
            <v>136697</v>
          </cell>
          <cell r="C312" t="str">
            <v>200301</v>
          </cell>
          <cell r="D312" t="str">
            <v>H</v>
          </cell>
          <cell r="E312">
            <v>3.6</v>
          </cell>
          <cell r="F312">
            <v>1575</v>
          </cell>
          <cell r="G312">
            <v>18</v>
          </cell>
          <cell r="H312">
            <v>10</v>
          </cell>
          <cell r="I312">
            <v>1</v>
          </cell>
          <cell r="J312">
            <v>1</v>
          </cell>
          <cell r="K312">
            <v>1.0269999999999999</v>
          </cell>
          <cell r="L312">
            <v>1575</v>
          </cell>
          <cell r="M312">
            <v>56.7</v>
          </cell>
          <cell r="N312">
            <v>1</v>
          </cell>
          <cell r="O312">
            <v>7400</v>
          </cell>
          <cell r="P312">
            <v>11655</v>
          </cell>
        </row>
        <row r="313">
          <cell r="A313" t="str">
            <v>3108</v>
          </cell>
          <cell r="B313">
            <v>136383</v>
          </cell>
          <cell r="C313" t="str">
            <v>200301</v>
          </cell>
          <cell r="D313" t="str">
            <v>H</v>
          </cell>
          <cell r="E313">
            <v>3.5</v>
          </cell>
          <cell r="F313">
            <v>3750</v>
          </cell>
          <cell r="G313">
            <v>18</v>
          </cell>
          <cell r="H313">
            <v>10</v>
          </cell>
          <cell r="I313">
            <v>1</v>
          </cell>
          <cell r="J313">
            <v>1</v>
          </cell>
          <cell r="K313">
            <v>1.0269999999999999</v>
          </cell>
          <cell r="L313">
            <v>3646</v>
          </cell>
          <cell r="M313">
            <v>131.30000000000001</v>
          </cell>
          <cell r="N313">
            <v>1</v>
          </cell>
          <cell r="O313">
            <v>7400</v>
          </cell>
          <cell r="P313">
            <v>26980.400000000001</v>
          </cell>
        </row>
        <row r="314">
          <cell r="A314" t="str">
            <v>3109</v>
          </cell>
          <cell r="B314">
            <v>67252</v>
          </cell>
          <cell r="C314" t="str">
            <v>200301</v>
          </cell>
          <cell r="D314" t="str">
            <v>H</v>
          </cell>
          <cell r="E314">
            <v>3.5</v>
          </cell>
          <cell r="F314">
            <v>1520</v>
          </cell>
          <cell r="G314">
            <v>18</v>
          </cell>
          <cell r="H314">
            <v>10</v>
          </cell>
          <cell r="I314">
            <v>1</v>
          </cell>
          <cell r="J314">
            <v>1</v>
          </cell>
          <cell r="K314">
            <v>1.0269999999999999</v>
          </cell>
          <cell r="L314">
            <v>1478</v>
          </cell>
          <cell r="M314">
            <v>53.2</v>
          </cell>
          <cell r="N314">
            <v>1</v>
          </cell>
          <cell r="O314">
            <v>7400</v>
          </cell>
          <cell r="P314">
            <v>10937.2</v>
          </cell>
        </row>
        <row r="315">
          <cell r="A315" t="str">
            <v>4101</v>
          </cell>
          <cell r="B315">
            <v>588</v>
          </cell>
          <cell r="C315" t="str">
            <v>200301</v>
          </cell>
          <cell r="D315" t="str">
            <v>П</v>
          </cell>
          <cell r="E315">
            <v>3.8</v>
          </cell>
          <cell r="F315">
            <v>2905</v>
          </cell>
          <cell r="G315">
            <v>18</v>
          </cell>
          <cell r="H315">
            <v>10</v>
          </cell>
          <cell r="I315">
            <v>1</v>
          </cell>
          <cell r="J315">
            <v>1</v>
          </cell>
          <cell r="K315">
            <v>1.0269999999999999</v>
          </cell>
          <cell r="L315">
            <v>3066</v>
          </cell>
          <cell r="M315">
            <v>110.4</v>
          </cell>
          <cell r="N315">
            <v>1</v>
          </cell>
          <cell r="O315">
            <v>7400</v>
          </cell>
          <cell r="P315">
            <v>22688.400000000001</v>
          </cell>
        </row>
        <row r="316">
          <cell r="A316" t="str">
            <v>4101</v>
          </cell>
          <cell r="B316">
            <v>706239</v>
          </cell>
          <cell r="C316" t="str">
            <v>200301</v>
          </cell>
          <cell r="D316" t="str">
            <v>П</v>
          </cell>
          <cell r="E316">
            <v>3.4</v>
          </cell>
          <cell r="F316">
            <v>205</v>
          </cell>
          <cell r="G316">
            <v>18</v>
          </cell>
          <cell r="H316">
            <v>10</v>
          </cell>
          <cell r="I316">
            <v>1</v>
          </cell>
          <cell r="J316">
            <v>1</v>
          </cell>
          <cell r="K316">
            <v>1.0269999999999999</v>
          </cell>
          <cell r="L316">
            <v>194</v>
          </cell>
          <cell r="M316">
            <v>7</v>
          </cell>
          <cell r="N316">
            <v>1</v>
          </cell>
          <cell r="O316">
            <v>7400</v>
          </cell>
          <cell r="P316">
            <v>1435.6</v>
          </cell>
        </row>
        <row r="317">
          <cell r="A317" t="str">
            <v>3103</v>
          </cell>
          <cell r="B317">
            <v>33543</v>
          </cell>
          <cell r="C317" t="str">
            <v>200301</v>
          </cell>
          <cell r="D317" t="str">
            <v>П</v>
          </cell>
          <cell r="E317">
            <v>3.7</v>
          </cell>
          <cell r="F317">
            <v>1150</v>
          </cell>
          <cell r="G317">
            <v>18</v>
          </cell>
          <cell r="H317">
            <v>10</v>
          </cell>
          <cell r="I317">
            <v>1</v>
          </cell>
          <cell r="J317">
            <v>1</v>
          </cell>
          <cell r="K317">
            <v>1.0269999999999999</v>
          </cell>
          <cell r="L317">
            <v>1182</v>
          </cell>
          <cell r="M317">
            <v>42.6</v>
          </cell>
          <cell r="N317">
            <v>1</v>
          </cell>
          <cell r="O317">
            <v>7000</v>
          </cell>
          <cell r="P317">
            <v>8274</v>
          </cell>
        </row>
        <row r="318">
          <cell r="A318" t="str">
            <v>6105</v>
          </cell>
          <cell r="B318">
            <v>512</v>
          </cell>
          <cell r="C318" t="str">
            <v>200301</v>
          </cell>
          <cell r="D318" t="str">
            <v>H</v>
          </cell>
          <cell r="E318">
            <v>3.2</v>
          </cell>
          <cell r="F318">
            <v>1745</v>
          </cell>
          <cell r="G318">
            <v>18</v>
          </cell>
          <cell r="H318">
            <v>10</v>
          </cell>
          <cell r="I318">
            <v>1</v>
          </cell>
          <cell r="J318">
            <v>2</v>
          </cell>
          <cell r="K318">
            <v>1.0269999999999999</v>
          </cell>
          <cell r="L318">
            <v>1551</v>
          </cell>
          <cell r="M318">
            <v>55.8</v>
          </cell>
          <cell r="N318">
            <v>2</v>
          </cell>
          <cell r="O318">
            <v>0</v>
          </cell>
          <cell r="P318">
            <v>0</v>
          </cell>
        </row>
        <row r="319">
          <cell r="A319" t="str">
            <v>3121</v>
          </cell>
          <cell r="B319">
            <v>17</v>
          </cell>
          <cell r="C319" t="str">
            <v>200301</v>
          </cell>
          <cell r="D319" t="str">
            <v>H</v>
          </cell>
          <cell r="E319">
            <v>3.3</v>
          </cell>
          <cell r="F319">
            <v>1370</v>
          </cell>
          <cell r="G319">
            <v>18</v>
          </cell>
          <cell r="H319">
            <v>10</v>
          </cell>
          <cell r="I319">
            <v>1</v>
          </cell>
          <cell r="J319">
            <v>2</v>
          </cell>
          <cell r="K319">
            <v>1.0269999999999999</v>
          </cell>
          <cell r="L319">
            <v>1256</v>
          </cell>
          <cell r="M319">
            <v>45.2</v>
          </cell>
          <cell r="N319">
            <v>2</v>
          </cell>
          <cell r="O319">
            <v>0</v>
          </cell>
          <cell r="P319">
            <v>0</v>
          </cell>
        </row>
        <row r="320">
          <cell r="A320" t="str">
            <v>4107</v>
          </cell>
          <cell r="B320">
            <v>112</v>
          </cell>
          <cell r="C320" t="str">
            <v>200301</v>
          </cell>
          <cell r="D320" t="str">
            <v>H</v>
          </cell>
          <cell r="E320">
            <v>3.2</v>
          </cell>
          <cell r="F320">
            <v>3750</v>
          </cell>
          <cell r="G320">
            <v>18</v>
          </cell>
          <cell r="H320">
            <v>10</v>
          </cell>
          <cell r="I320">
            <v>1</v>
          </cell>
          <cell r="J320">
            <v>2</v>
          </cell>
          <cell r="K320">
            <v>1.0269999999999999</v>
          </cell>
          <cell r="L320">
            <v>3333</v>
          </cell>
          <cell r="M320">
            <v>120</v>
          </cell>
          <cell r="N320">
            <v>2</v>
          </cell>
          <cell r="O320">
            <v>0</v>
          </cell>
          <cell r="P320">
            <v>0</v>
          </cell>
        </row>
        <row r="321">
          <cell r="A321" t="str">
            <v>4107</v>
          </cell>
          <cell r="B321">
            <v>113</v>
          </cell>
          <cell r="C321" t="str">
            <v>200301</v>
          </cell>
          <cell r="D321" t="str">
            <v>H</v>
          </cell>
          <cell r="E321">
            <v>3.1</v>
          </cell>
          <cell r="F321">
            <v>1980</v>
          </cell>
          <cell r="G321">
            <v>18</v>
          </cell>
          <cell r="H321">
            <v>10</v>
          </cell>
          <cell r="I321">
            <v>1</v>
          </cell>
          <cell r="J321">
            <v>2</v>
          </cell>
          <cell r="K321">
            <v>1.0269999999999999</v>
          </cell>
          <cell r="L321">
            <v>1705</v>
          </cell>
          <cell r="M321">
            <v>61.4</v>
          </cell>
          <cell r="N321">
            <v>2</v>
          </cell>
          <cell r="O321">
            <v>0</v>
          </cell>
          <cell r="P321">
            <v>0</v>
          </cell>
        </row>
        <row r="322">
          <cell r="A322" t="str">
            <v>1105</v>
          </cell>
          <cell r="B322">
            <v>5</v>
          </cell>
          <cell r="C322" t="str">
            <v>200301</v>
          </cell>
          <cell r="D322" t="str">
            <v>H</v>
          </cell>
          <cell r="E322">
            <v>2.8</v>
          </cell>
          <cell r="F322">
            <v>550</v>
          </cell>
          <cell r="G322">
            <v>18</v>
          </cell>
          <cell r="H322">
            <v>10</v>
          </cell>
          <cell r="I322">
            <v>1</v>
          </cell>
          <cell r="J322">
            <v>2</v>
          </cell>
          <cell r="K322">
            <v>1.0269999999999999</v>
          </cell>
          <cell r="L322">
            <v>428</v>
          </cell>
          <cell r="M322">
            <v>15.4</v>
          </cell>
          <cell r="N322">
            <v>2</v>
          </cell>
          <cell r="O322">
            <v>0</v>
          </cell>
          <cell r="P322">
            <v>0</v>
          </cell>
        </row>
        <row r="323">
          <cell r="A323" t="str">
            <v>1101</v>
          </cell>
          <cell r="B323">
            <v>336462</v>
          </cell>
          <cell r="C323" t="str">
            <v>210301</v>
          </cell>
          <cell r="D323" t="str">
            <v>H</v>
          </cell>
          <cell r="E323">
            <v>3.5</v>
          </cell>
          <cell r="F323">
            <v>3770</v>
          </cell>
          <cell r="G323">
            <v>18</v>
          </cell>
          <cell r="H323">
            <v>10</v>
          </cell>
          <cell r="I323">
            <v>1</v>
          </cell>
          <cell r="J323">
            <v>1</v>
          </cell>
          <cell r="K323">
            <v>1.0269999999999999</v>
          </cell>
          <cell r="L323">
            <v>3665</v>
          </cell>
          <cell r="M323">
            <v>132</v>
          </cell>
          <cell r="N323">
            <v>1</v>
          </cell>
          <cell r="O323">
            <v>7200</v>
          </cell>
          <cell r="P323">
            <v>26388</v>
          </cell>
        </row>
        <row r="324">
          <cell r="A324" t="str">
            <v>1103</v>
          </cell>
          <cell r="B324">
            <v>843273</v>
          </cell>
          <cell r="C324" t="str">
            <v>210301</v>
          </cell>
          <cell r="D324" t="str">
            <v>H</v>
          </cell>
          <cell r="E324">
            <v>2.5</v>
          </cell>
          <cell r="F324">
            <v>1500</v>
          </cell>
          <cell r="G324">
            <v>18</v>
          </cell>
          <cell r="H324">
            <v>10</v>
          </cell>
          <cell r="I324">
            <v>1</v>
          </cell>
          <cell r="J324">
            <v>1</v>
          </cell>
          <cell r="K324">
            <v>1.0269999999999999</v>
          </cell>
          <cell r="L324">
            <v>1042</v>
          </cell>
          <cell r="M324">
            <v>37.5</v>
          </cell>
          <cell r="N324">
            <v>1</v>
          </cell>
          <cell r="O324">
            <v>5500</v>
          </cell>
          <cell r="P324">
            <v>5731</v>
          </cell>
        </row>
        <row r="325">
          <cell r="A325" t="str">
            <v>1113</v>
          </cell>
          <cell r="B325">
            <v>537208</v>
          </cell>
          <cell r="C325" t="str">
            <v>210301</v>
          </cell>
          <cell r="D325" t="str">
            <v>П</v>
          </cell>
          <cell r="E325">
            <v>3.6</v>
          </cell>
          <cell r="F325">
            <v>565</v>
          </cell>
          <cell r="G325">
            <v>18</v>
          </cell>
          <cell r="H325">
            <v>10</v>
          </cell>
          <cell r="I325">
            <v>1</v>
          </cell>
          <cell r="J325">
            <v>1</v>
          </cell>
          <cell r="K325">
            <v>1.0269999999999999</v>
          </cell>
          <cell r="L325">
            <v>565</v>
          </cell>
          <cell r="M325">
            <v>20.3</v>
          </cell>
          <cell r="N325">
            <v>1</v>
          </cell>
          <cell r="O325">
            <v>7000</v>
          </cell>
          <cell r="P325">
            <v>3955</v>
          </cell>
        </row>
        <row r="326">
          <cell r="A326" t="str">
            <v>3105</v>
          </cell>
          <cell r="B326">
            <v>136294</v>
          </cell>
          <cell r="C326" t="str">
            <v>210301</v>
          </cell>
          <cell r="D326" t="str">
            <v>П</v>
          </cell>
          <cell r="E326">
            <v>3.6</v>
          </cell>
          <cell r="F326">
            <v>255</v>
          </cell>
          <cell r="G326">
            <v>18</v>
          </cell>
          <cell r="H326">
            <v>10</v>
          </cell>
          <cell r="I326">
            <v>1</v>
          </cell>
          <cell r="J326">
            <v>1</v>
          </cell>
          <cell r="K326">
            <v>1.0269999999999999</v>
          </cell>
          <cell r="L326">
            <v>255</v>
          </cell>
          <cell r="M326">
            <v>9.1999999999999993</v>
          </cell>
          <cell r="N326">
            <v>1</v>
          </cell>
          <cell r="O326">
            <v>5500</v>
          </cell>
          <cell r="P326">
            <v>1402.5</v>
          </cell>
        </row>
        <row r="327">
          <cell r="A327" t="str">
            <v>3107</v>
          </cell>
          <cell r="B327">
            <v>136698</v>
          </cell>
          <cell r="C327" t="str">
            <v>210301</v>
          </cell>
          <cell r="D327" t="str">
            <v>H</v>
          </cell>
          <cell r="E327">
            <v>3.5</v>
          </cell>
          <cell r="F327">
            <v>1525</v>
          </cell>
          <cell r="G327">
            <v>18</v>
          </cell>
          <cell r="H327">
            <v>10</v>
          </cell>
          <cell r="I327">
            <v>1</v>
          </cell>
          <cell r="J327">
            <v>1</v>
          </cell>
          <cell r="K327">
            <v>1.0269999999999999</v>
          </cell>
          <cell r="L327">
            <v>1483</v>
          </cell>
          <cell r="M327">
            <v>53.4</v>
          </cell>
          <cell r="N327">
            <v>1</v>
          </cell>
          <cell r="O327">
            <v>7400</v>
          </cell>
          <cell r="P327">
            <v>10974.2</v>
          </cell>
        </row>
        <row r="328">
          <cell r="A328" t="str">
            <v>3108</v>
          </cell>
          <cell r="B328">
            <v>136584</v>
          </cell>
          <cell r="C328" t="str">
            <v>210301</v>
          </cell>
          <cell r="D328" t="str">
            <v>H</v>
          </cell>
          <cell r="E328">
            <v>3.3</v>
          </cell>
          <cell r="F328">
            <v>1880</v>
          </cell>
          <cell r="G328">
            <v>18</v>
          </cell>
          <cell r="H328">
            <v>10</v>
          </cell>
          <cell r="I328">
            <v>1</v>
          </cell>
          <cell r="J328">
            <v>1</v>
          </cell>
          <cell r="K328">
            <v>1.0269999999999999</v>
          </cell>
          <cell r="L328">
            <v>1723</v>
          </cell>
          <cell r="M328">
            <v>62</v>
          </cell>
          <cell r="N328">
            <v>1</v>
          </cell>
          <cell r="O328">
            <v>7400</v>
          </cell>
          <cell r="P328">
            <v>12750.2</v>
          </cell>
        </row>
        <row r="329">
          <cell r="A329" t="str">
            <v>3114</v>
          </cell>
          <cell r="B329">
            <v>55792</v>
          </cell>
          <cell r="C329" t="str">
            <v>210301</v>
          </cell>
          <cell r="D329" t="str">
            <v>П</v>
          </cell>
          <cell r="E329">
            <v>3.5</v>
          </cell>
          <cell r="F329">
            <v>1525</v>
          </cell>
          <cell r="G329">
            <v>18</v>
          </cell>
          <cell r="H329">
            <v>10</v>
          </cell>
          <cell r="I329">
            <v>1</v>
          </cell>
          <cell r="J329">
            <v>1</v>
          </cell>
          <cell r="K329">
            <v>1.0269999999999999</v>
          </cell>
          <cell r="L329">
            <v>1483</v>
          </cell>
          <cell r="M329">
            <v>53.4</v>
          </cell>
          <cell r="N329">
            <v>1</v>
          </cell>
          <cell r="O329">
            <v>7000</v>
          </cell>
          <cell r="P329">
            <v>10381</v>
          </cell>
        </row>
        <row r="330">
          <cell r="A330" t="str">
            <v>4108</v>
          </cell>
          <cell r="B330">
            <v>833343</v>
          </cell>
          <cell r="C330" t="str">
            <v>210301</v>
          </cell>
          <cell r="D330" t="str">
            <v>П</v>
          </cell>
          <cell r="E330">
            <v>3.4</v>
          </cell>
          <cell r="F330">
            <v>390</v>
          </cell>
          <cell r="G330">
            <v>18</v>
          </cell>
          <cell r="H330">
            <v>10</v>
          </cell>
          <cell r="I330">
            <v>1</v>
          </cell>
          <cell r="J330">
            <v>2</v>
          </cell>
          <cell r="K330">
            <v>1.0269999999999999</v>
          </cell>
          <cell r="L330">
            <v>368</v>
          </cell>
          <cell r="M330">
            <v>13.3</v>
          </cell>
          <cell r="N330">
            <v>1</v>
          </cell>
          <cell r="O330">
            <v>6100</v>
          </cell>
          <cell r="P330">
            <v>2244.8000000000002</v>
          </cell>
        </row>
        <row r="331">
          <cell r="A331" t="str">
            <v>4101</v>
          </cell>
          <cell r="B331">
            <v>706232</v>
          </cell>
          <cell r="C331" t="str">
            <v>210301</v>
          </cell>
          <cell r="D331" t="str">
            <v>П</v>
          </cell>
          <cell r="E331">
            <v>3.5</v>
          </cell>
          <cell r="F331">
            <v>630</v>
          </cell>
          <cell r="G331">
            <v>18</v>
          </cell>
          <cell r="H331">
            <v>10</v>
          </cell>
          <cell r="I331">
            <v>1</v>
          </cell>
          <cell r="J331">
            <v>1</v>
          </cell>
          <cell r="K331">
            <v>1.0269999999999999</v>
          </cell>
          <cell r="L331">
            <v>613</v>
          </cell>
          <cell r="M331">
            <v>22.1</v>
          </cell>
          <cell r="N331">
            <v>1</v>
          </cell>
          <cell r="O331">
            <v>7400</v>
          </cell>
          <cell r="P331">
            <v>4536.2</v>
          </cell>
        </row>
        <row r="332">
          <cell r="A332" t="str">
            <v>4101</v>
          </cell>
          <cell r="B332">
            <v>589</v>
          </cell>
          <cell r="C332" t="str">
            <v>210301</v>
          </cell>
          <cell r="D332" t="str">
            <v>П</v>
          </cell>
          <cell r="E332">
            <v>3.6</v>
          </cell>
          <cell r="F332">
            <v>2980</v>
          </cell>
          <cell r="G332">
            <v>18</v>
          </cell>
          <cell r="H332">
            <v>10</v>
          </cell>
          <cell r="I332">
            <v>1</v>
          </cell>
          <cell r="J332">
            <v>1</v>
          </cell>
          <cell r="K332">
            <v>1.0269999999999999</v>
          </cell>
          <cell r="L332">
            <v>2980</v>
          </cell>
          <cell r="M332">
            <v>107.3</v>
          </cell>
          <cell r="N332">
            <v>1</v>
          </cell>
          <cell r="O332">
            <v>7400</v>
          </cell>
          <cell r="P332">
            <v>22052</v>
          </cell>
        </row>
        <row r="333">
          <cell r="A333" t="str">
            <v>4102</v>
          </cell>
          <cell r="B333">
            <v>180136</v>
          </cell>
          <cell r="C333" t="str">
            <v>210301</v>
          </cell>
          <cell r="D333" t="str">
            <v>П</v>
          </cell>
          <cell r="E333">
            <v>3.6</v>
          </cell>
          <cell r="F333">
            <v>2224</v>
          </cell>
          <cell r="G333">
            <v>18</v>
          </cell>
          <cell r="H333">
            <v>10</v>
          </cell>
          <cell r="I333">
            <v>1</v>
          </cell>
          <cell r="J333">
            <v>1</v>
          </cell>
          <cell r="K333">
            <v>1.0269999999999999</v>
          </cell>
          <cell r="L333">
            <v>2224</v>
          </cell>
          <cell r="M333">
            <v>80.099999999999994</v>
          </cell>
          <cell r="N333">
            <v>1</v>
          </cell>
          <cell r="O333">
            <v>6100</v>
          </cell>
          <cell r="P333">
            <v>13566.4</v>
          </cell>
        </row>
        <row r="334">
          <cell r="A334" t="str">
            <v>3103</v>
          </cell>
          <cell r="B334">
            <v>33545</v>
          </cell>
          <cell r="C334" t="str">
            <v>210301</v>
          </cell>
          <cell r="D334" t="str">
            <v>П</v>
          </cell>
          <cell r="E334">
            <v>3</v>
          </cell>
          <cell r="F334">
            <v>1930</v>
          </cell>
          <cell r="G334">
            <v>18</v>
          </cell>
          <cell r="H334">
            <v>10</v>
          </cell>
          <cell r="I334">
            <v>1</v>
          </cell>
          <cell r="J334">
            <v>1</v>
          </cell>
          <cell r="K334">
            <v>1.0269999999999999</v>
          </cell>
          <cell r="L334">
            <v>1608</v>
          </cell>
          <cell r="M334">
            <v>57.9</v>
          </cell>
          <cell r="N334">
            <v>1</v>
          </cell>
          <cell r="O334">
            <v>7000</v>
          </cell>
          <cell r="P334">
            <v>11256</v>
          </cell>
        </row>
        <row r="335">
          <cell r="A335" t="str">
            <v>6105</v>
          </cell>
          <cell r="B335">
            <v>513</v>
          </cell>
          <cell r="C335" t="str">
            <v>210301</v>
          </cell>
          <cell r="D335" t="str">
            <v>H</v>
          </cell>
          <cell r="E335">
            <v>3.2</v>
          </cell>
          <cell r="F335">
            <v>1680</v>
          </cell>
          <cell r="G335">
            <v>18</v>
          </cell>
          <cell r="H335">
            <v>10</v>
          </cell>
          <cell r="I335">
            <v>1</v>
          </cell>
          <cell r="J335">
            <v>2</v>
          </cell>
          <cell r="K335">
            <v>1.0269999999999999</v>
          </cell>
          <cell r="L335">
            <v>1493</v>
          </cell>
          <cell r="M335">
            <v>53.8</v>
          </cell>
          <cell r="N335">
            <v>2</v>
          </cell>
          <cell r="O335">
            <v>0</v>
          </cell>
          <cell r="P335">
            <v>0</v>
          </cell>
        </row>
        <row r="336">
          <cell r="A336" t="str">
            <v>3121</v>
          </cell>
          <cell r="B336">
            <v>18</v>
          </cell>
          <cell r="C336" t="str">
            <v>210301</v>
          </cell>
          <cell r="D336" t="str">
            <v>H</v>
          </cell>
          <cell r="E336">
            <v>3.4</v>
          </cell>
          <cell r="F336">
            <v>1340</v>
          </cell>
          <cell r="G336">
            <v>18</v>
          </cell>
          <cell r="H336">
            <v>10</v>
          </cell>
          <cell r="I336">
            <v>1</v>
          </cell>
          <cell r="J336">
            <v>2</v>
          </cell>
          <cell r="K336">
            <v>1.0269999999999999</v>
          </cell>
          <cell r="L336">
            <v>1266</v>
          </cell>
          <cell r="M336">
            <v>45.6</v>
          </cell>
          <cell r="N336">
            <v>2</v>
          </cell>
          <cell r="O336">
            <v>0</v>
          </cell>
          <cell r="P336">
            <v>0</v>
          </cell>
        </row>
        <row r="337">
          <cell r="A337" t="str">
            <v>4107</v>
          </cell>
          <cell r="B337">
            <v>114</v>
          </cell>
          <cell r="C337" t="str">
            <v>210301</v>
          </cell>
          <cell r="D337" t="str">
            <v>H</v>
          </cell>
          <cell r="E337">
            <v>3.2</v>
          </cell>
          <cell r="F337">
            <v>3770</v>
          </cell>
          <cell r="G337">
            <v>18</v>
          </cell>
          <cell r="H337">
            <v>10</v>
          </cell>
          <cell r="I337">
            <v>1</v>
          </cell>
          <cell r="J337">
            <v>2</v>
          </cell>
          <cell r="K337">
            <v>1.0269999999999999</v>
          </cell>
          <cell r="L337">
            <v>3351</v>
          </cell>
          <cell r="M337">
            <v>120.6</v>
          </cell>
          <cell r="N337">
            <v>2</v>
          </cell>
          <cell r="O337">
            <v>0</v>
          </cell>
          <cell r="P337">
            <v>0</v>
          </cell>
        </row>
        <row r="338">
          <cell r="A338" t="str">
            <v>4107</v>
          </cell>
          <cell r="B338">
            <v>115</v>
          </cell>
          <cell r="C338" t="str">
            <v>210301</v>
          </cell>
          <cell r="D338" t="str">
            <v>H</v>
          </cell>
          <cell r="E338">
            <v>3.2</v>
          </cell>
          <cell r="F338">
            <v>2220</v>
          </cell>
          <cell r="G338">
            <v>18</v>
          </cell>
          <cell r="H338">
            <v>10</v>
          </cell>
          <cell r="I338">
            <v>1</v>
          </cell>
          <cell r="J338">
            <v>2</v>
          </cell>
          <cell r="K338">
            <v>1.0269999999999999</v>
          </cell>
          <cell r="L338">
            <v>1973</v>
          </cell>
          <cell r="M338">
            <v>71</v>
          </cell>
          <cell r="N338">
            <v>2</v>
          </cell>
          <cell r="O338">
            <v>0</v>
          </cell>
          <cell r="P338">
            <v>0</v>
          </cell>
        </row>
        <row r="339">
          <cell r="A339" t="str">
            <v>1105</v>
          </cell>
          <cell r="B339">
            <v>6</v>
          </cell>
          <cell r="C339" t="str">
            <v>210301</v>
          </cell>
          <cell r="D339" t="str">
            <v>H</v>
          </cell>
          <cell r="E339">
            <v>2.8</v>
          </cell>
          <cell r="F339">
            <v>950</v>
          </cell>
          <cell r="G339">
            <v>18</v>
          </cell>
          <cell r="H339">
            <v>10</v>
          </cell>
          <cell r="I339">
            <v>1</v>
          </cell>
          <cell r="J339">
            <v>2</v>
          </cell>
          <cell r="K339">
            <v>1.0269999999999999</v>
          </cell>
          <cell r="L339">
            <v>739</v>
          </cell>
          <cell r="M339">
            <v>26.6</v>
          </cell>
          <cell r="N339">
            <v>2</v>
          </cell>
          <cell r="O339">
            <v>0</v>
          </cell>
          <cell r="P339">
            <v>0</v>
          </cell>
        </row>
        <row r="340">
          <cell r="A340" t="str">
            <v>3108</v>
          </cell>
          <cell r="B340">
            <v>36584</v>
          </cell>
          <cell r="C340" t="str">
            <v>210301</v>
          </cell>
          <cell r="D340" t="str">
            <v>H</v>
          </cell>
          <cell r="E340">
            <v>3.8</v>
          </cell>
          <cell r="F340">
            <v>1880</v>
          </cell>
          <cell r="G340">
            <v>18</v>
          </cell>
          <cell r="H340">
            <v>10</v>
          </cell>
          <cell r="I340">
            <v>1</v>
          </cell>
          <cell r="J340">
            <v>1</v>
          </cell>
          <cell r="K340">
            <v>1.0269999999999999</v>
          </cell>
          <cell r="L340">
            <v>1984</v>
          </cell>
          <cell r="M340">
            <v>71.400000000000006</v>
          </cell>
          <cell r="N340">
            <v>1</v>
          </cell>
          <cell r="O340">
            <v>7400</v>
          </cell>
          <cell r="P340">
            <v>14681.6</v>
          </cell>
        </row>
        <row r="341">
          <cell r="A341" t="str">
            <v>3109</v>
          </cell>
          <cell r="B341">
            <v>67252</v>
          </cell>
          <cell r="C341" t="str">
            <v>210301</v>
          </cell>
          <cell r="D341" t="str">
            <v>H</v>
          </cell>
          <cell r="E341">
            <v>3.5</v>
          </cell>
          <cell r="F341">
            <v>1470</v>
          </cell>
          <cell r="G341">
            <v>18</v>
          </cell>
          <cell r="H341">
            <v>10</v>
          </cell>
          <cell r="I341">
            <v>1</v>
          </cell>
          <cell r="J341">
            <v>1</v>
          </cell>
          <cell r="K341">
            <v>1.0269999999999999</v>
          </cell>
          <cell r="L341">
            <v>1429</v>
          </cell>
          <cell r="M341">
            <v>51.5</v>
          </cell>
          <cell r="N341">
            <v>1</v>
          </cell>
          <cell r="O341">
            <v>7400</v>
          </cell>
          <cell r="P341">
            <v>10574.6</v>
          </cell>
        </row>
        <row r="342">
          <cell r="A342" t="str">
            <v>1101</v>
          </cell>
          <cell r="B342">
            <v>336298</v>
          </cell>
          <cell r="C342" t="str">
            <v>220301</v>
          </cell>
          <cell r="D342" t="str">
            <v>H</v>
          </cell>
          <cell r="E342">
            <v>3.4</v>
          </cell>
          <cell r="F342">
            <v>3770</v>
          </cell>
          <cell r="G342">
            <v>18</v>
          </cell>
          <cell r="H342">
            <v>10</v>
          </cell>
          <cell r="I342">
            <v>1</v>
          </cell>
          <cell r="J342">
            <v>1</v>
          </cell>
          <cell r="K342">
            <v>1.0269999999999999</v>
          </cell>
          <cell r="L342">
            <v>3561</v>
          </cell>
          <cell r="M342">
            <v>128.19999999999999</v>
          </cell>
          <cell r="N342">
            <v>1</v>
          </cell>
          <cell r="O342">
            <v>7200</v>
          </cell>
          <cell r="P342">
            <v>25639.200000000001</v>
          </cell>
        </row>
        <row r="343">
          <cell r="A343" t="str">
            <v>1103</v>
          </cell>
          <cell r="B343">
            <v>843274</v>
          </cell>
          <cell r="C343" t="str">
            <v>220301</v>
          </cell>
          <cell r="D343" t="str">
            <v>H</v>
          </cell>
          <cell r="E343">
            <v>2.9</v>
          </cell>
          <cell r="F343">
            <v>950</v>
          </cell>
          <cell r="G343">
            <v>18</v>
          </cell>
          <cell r="H343">
            <v>10</v>
          </cell>
          <cell r="I343">
            <v>1</v>
          </cell>
          <cell r="J343">
            <v>1</v>
          </cell>
          <cell r="K343">
            <v>1.0269999999999999</v>
          </cell>
          <cell r="L343">
            <v>765</v>
          </cell>
          <cell r="M343">
            <v>27.6</v>
          </cell>
          <cell r="N343">
            <v>1</v>
          </cell>
          <cell r="O343">
            <v>5500</v>
          </cell>
          <cell r="P343">
            <v>4207.5</v>
          </cell>
        </row>
        <row r="344">
          <cell r="A344" t="str">
            <v>1113</v>
          </cell>
          <cell r="B344">
            <v>537209</v>
          </cell>
          <cell r="C344" t="str">
            <v>220301</v>
          </cell>
          <cell r="D344" t="str">
            <v>П</v>
          </cell>
          <cell r="E344">
            <v>3.5</v>
          </cell>
          <cell r="F344">
            <v>587</v>
          </cell>
          <cell r="G344">
            <v>18</v>
          </cell>
          <cell r="H344">
            <v>10</v>
          </cell>
          <cell r="I344">
            <v>1</v>
          </cell>
          <cell r="J344">
            <v>1</v>
          </cell>
          <cell r="K344">
            <v>1.0269999999999999</v>
          </cell>
          <cell r="L344">
            <v>571</v>
          </cell>
          <cell r="M344">
            <v>20.5</v>
          </cell>
          <cell r="N344">
            <v>1</v>
          </cell>
          <cell r="O344">
            <v>7000</v>
          </cell>
          <cell r="P344">
            <v>3997</v>
          </cell>
        </row>
        <row r="345">
          <cell r="A345" t="str">
            <v>3105</v>
          </cell>
          <cell r="B345">
            <v>136295</v>
          </cell>
          <cell r="C345" t="str">
            <v>220301</v>
          </cell>
          <cell r="D345" t="str">
            <v>П</v>
          </cell>
          <cell r="E345">
            <v>3.6</v>
          </cell>
          <cell r="F345">
            <v>200</v>
          </cell>
          <cell r="G345">
            <v>18</v>
          </cell>
          <cell r="H345">
            <v>10</v>
          </cell>
          <cell r="I345">
            <v>1</v>
          </cell>
          <cell r="J345">
            <v>1</v>
          </cell>
          <cell r="K345">
            <v>1.0269999999999999</v>
          </cell>
          <cell r="L345">
            <v>200</v>
          </cell>
          <cell r="M345">
            <v>7.2</v>
          </cell>
          <cell r="N345">
            <v>1</v>
          </cell>
          <cell r="O345">
            <v>5500</v>
          </cell>
          <cell r="P345">
            <v>1100</v>
          </cell>
        </row>
        <row r="346">
          <cell r="A346" t="str">
            <v>3107</v>
          </cell>
          <cell r="B346">
            <v>136699</v>
          </cell>
          <cell r="C346" t="str">
            <v>220301</v>
          </cell>
          <cell r="D346" t="str">
            <v>H</v>
          </cell>
          <cell r="E346">
            <v>3.5</v>
          </cell>
          <cell r="F346">
            <v>1280</v>
          </cell>
          <cell r="G346">
            <v>18</v>
          </cell>
          <cell r="H346">
            <v>10</v>
          </cell>
          <cell r="I346">
            <v>1</v>
          </cell>
          <cell r="J346">
            <v>1</v>
          </cell>
          <cell r="K346">
            <v>1.0269999999999999</v>
          </cell>
          <cell r="L346">
            <v>1244</v>
          </cell>
          <cell r="M346">
            <v>44.8</v>
          </cell>
          <cell r="N346">
            <v>1</v>
          </cell>
          <cell r="O346">
            <v>7400</v>
          </cell>
          <cell r="P346">
            <v>9205.6</v>
          </cell>
        </row>
        <row r="347">
          <cell r="A347" t="str">
            <v>3108</v>
          </cell>
          <cell r="B347">
            <v>136585</v>
          </cell>
          <cell r="C347" t="str">
            <v>220301</v>
          </cell>
          <cell r="D347" t="str">
            <v>H</v>
          </cell>
          <cell r="E347">
            <v>3.7</v>
          </cell>
          <cell r="F347">
            <v>1880</v>
          </cell>
          <cell r="G347">
            <v>18</v>
          </cell>
          <cell r="H347">
            <v>10</v>
          </cell>
          <cell r="I347">
            <v>1</v>
          </cell>
          <cell r="J347">
            <v>1</v>
          </cell>
          <cell r="K347">
            <v>1.0269999999999999</v>
          </cell>
          <cell r="L347">
            <v>1932</v>
          </cell>
          <cell r="M347">
            <v>69.599999999999994</v>
          </cell>
          <cell r="N347">
            <v>1</v>
          </cell>
          <cell r="O347">
            <v>7400</v>
          </cell>
          <cell r="P347">
            <v>14296.8</v>
          </cell>
        </row>
        <row r="348">
          <cell r="A348" t="str">
            <v>3108</v>
          </cell>
          <cell r="B348">
            <v>136586</v>
          </cell>
          <cell r="C348" t="str">
            <v>220301</v>
          </cell>
          <cell r="D348" t="str">
            <v>H</v>
          </cell>
          <cell r="E348">
            <v>3.7</v>
          </cell>
          <cell r="F348">
            <v>1880</v>
          </cell>
          <cell r="G348">
            <v>18</v>
          </cell>
          <cell r="H348">
            <v>10</v>
          </cell>
          <cell r="I348">
            <v>1</v>
          </cell>
          <cell r="J348">
            <v>1</v>
          </cell>
          <cell r="K348">
            <v>1.0269999999999999</v>
          </cell>
          <cell r="L348">
            <v>1932</v>
          </cell>
          <cell r="M348">
            <v>69.599999999999994</v>
          </cell>
          <cell r="N348">
            <v>1</v>
          </cell>
          <cell r="O348">
            <v>7400</v>
          </cell>
          <cell r="P348">
            <v>14296.8</v>
          </cell>
        </row>
        <row r="349">
          <cell r="A349" t="str">
            <v>3109</v>
          </cell>
          <cell r="B349">
            <v>67253</v>
          </cell>
          <cell r="C349" t="str">
            <v>220301</v>
          </cell>
          <cell r="D349" t="str">
            <v>H</v>
          </cell>
          <cell r="E349">
            <v>3.4</v>
          </cell>
          <cell r="F349">
            <v>1450</v>
          </cell>
          <cell r="G349">
            <v>18</v>
          </cell>
          <cell r="H349">
            <v>10</v>
          </cell>
          <cell r="I349">
            <v>1</v>
          </cell>
          <cell r="J349">
            <v>1</v>
          </cell>
          <cell r="K349">
            <v>1.0269999999999999</v>
          </cell>
          <cell r="L349">
            <v>1369</v>
          </cell>
          <cell r="M349">
            <v>49.3</v>
          </cell>
          <cell r="N349">
            <v>1</v>
          </cell>
          <cell r="O349">
            <v>7400</v>
          </cell>
          <cell r="P349">
            <v>10130.6</v>
          </cell>
        </row>
        <row r="350">
          <cell r="A350" t="str">
            <v>4101</v>
          </cell>
          <cell r="B350">
            <v>706231</v>
          </cell>
          <cell r="C350" t="str">
            <v>220301</v>
          </cell>
          <cell r="D350" t="str">
            <v>П</v>
          </cell>
          <cell r="E350">
            <v>3.2</v>
          </cell>
          <cell r="F350">
            <v>223</v>
          </cell>
          <cell r="G350">
            <v>18</v>
          </cell>
          <cell r="H350">
            <v>10</v>
          </cell>
          <cell r="I350">
            <v>1</v>
          </cell>
          <cell r="J350">
            <v>1</v>
          </cell>
          <cell r="K350">
            <v>1.0269999999999999</v>
          </cell>
          <cell r="L350">
            <v>198</v>
          </cell>
          <cell r="M350">
            <v>7.1</v>
          </cell>
          <cell r="N350">
            <v>1</v>
          </cell>
          <cell r="O350">
            <v>7400</v>
          </cell>
          <cell r="P350">
            <v>1465.2</v>
          </cell>
        </row>
        <row r="351">
          <cell r="A351" t="str">
            <v>4101</v>
          </cell>
          <cell r="B351">
            <v>590</v>
          </cell>
          <cell r="C351" t="str">
            <v>220301</v>
          </cell>
          <cell r="D351" t="str">
            <v>П</v>
          </cell>
          <cell r="E351">
            <v>3.8</v>
          </cell>
          <cell r="F351">
            <v>2850</v>
          </cell>
          <cell r="G351">
            <v>18</v>
          </cell>
          <cell r="H351">
            <v>10</v>
          </cell>
          <cell r="I351">
            <v>1</v>
          </cell>
          <cell r="J351">
            <v>1</v>
          </cell>
          <cell r="K351">
            <v>1.0269999999999999</v>
          </cell>
          <cell r="L351">
            <v>3008</v>
          </cell>
          <cell r="M351">
            <v>108.3</v>
          </cell>
          <cell r="N351">
            <v>1</v>
          </cell>
          <cell r="O351">
            <v>7400</v>
          </cell>
          <cell r="P351">
            <v>22259.200000000001</v>
          </cell>
        </row>
        <row r="352">
          <cell r="A352" t="str">
            <v>3103</v>
          </cell>
          <cell r="B352">
            <v>33546</v>
          </cell>
          <cell r="C352" t="str">
            <v>220301</v>
          </cell>
          <cell r="D352" t="str">
            <v>П</v>
          </cell>
          <cell r="E352">
            <v>3.6</v>
          </cell>
          <cell r="F352">
            <v>1470</v>
          </cell>
          <cell r="G352">
            <v>18</v>
          </cell>
          <cell r="H352">
            <v>10</v>
          </cell>
          <cell r="I352">
            <v>1</v>
          </cell>
          <cell r="J352">
            <v>1</v>
          </cell>
          <cell r="K352">
            <v>1.0269999999999999</v>
          </cell>
          <cell r="L352">
            <v>1470</v>
          </cell>
          <cell r="M352">
            <v>52.9</v>
          </cell>
          <cell r="N352">
            <v>1</v>
          </cell>
          <cell r="O352">
            <v>7000</v>
          </cell>
          <cell r="P352">
            <v>10290</v>
          </cell>
        </row>
        <row r="353">
          <cell r="A353" t="str">
            <v>4107</v>
          </cell>
          <cell r="B353">
            <v>116</v>
          </cell>
          <cell r="C353" t="str">
            <v>220301</v>
          </cell>
          <cell r="D353" t="str">
            <v>H</v>
          </cell>
          <cell r="E353">
            <v>3.1</v>
          </cell>
          <cell r="F353">
            <v>3770</v>
          </cell>
          <cell r="G353">
            <v>18</v>
          </cell>
          <cell r="H353">
            <v>10</v>
          </cell>
          <cell r="I353">
            <v>1</v>
          </cell>
          <cell r="J353">
            <v>2</v>
          </cell>
          <cell r="K353">
            <v>1.0269999999999999</v>
          </cell>
          <cell r="L353">
            <v>3246</v>
          </cell>
          <cell r="M353">
            <v>116.9</v>
          </cell>
          <cell r="N353">
            <v>2</v>
          </cell>
          <cell r="O353">
            <v>0</v>
          </cell>
          <cell r="P353">
            <v>0</v>
          </cell>
        </row>
        <row r="354">
          <cell r="A354" t="str">
            <v>4107</v>
          </cell>
          <cell r="B354">
            <v>117</v>
          </cell>
          <cell r="C354" t="str">
            <v>220301</v>
          </cell>
          <cell r="D354" t="str">
            <v>H</v>
          </cell>
          <cell r="E354">
            <v>3.2</v>
          </cell>
          <cell r="F354">
            <v>2250</v>
          </cell>
          <cell r="G354">
            <v>18</v>
          </cell>
          <cell r="H354">
            <v>10</v>
          </cell>
          <cell r="I354">
            <v>1</v>
          </cell>
          <cell r="J354">
            <v>2</v>
          </cell>
          <cell r="K354">
            <v>1.0269999999999999</v>
          </cell>
          <cell r="L354">
            <v>2000</v>
          </cell>
          <cell r="M354">
            <v>72</v>
          </cell>
          <cell r="N354">
            <v>2</v>
          </cell>
          <cell r="O354">
            <v>0</v>
          </cell>
          <cell r="P354">
            <v>0</v>
          </cell>
        </row>
        <row r="355">
          <cell r="A355" t="str">
            <v>3121</v>
          </cell>
          <cell r="B355">
            <v>19</v>
          </cell>
          <cell r="C355" t="str">
            <v>220301</v>
          </cell>
          <cell r="D355" t="str">
            <v>H</v>
          </cell>
          <cell r="E355">
            <v>3.4</v>
          </cell>
          <cell r="F355">
            <v>1355</v>
          </cell>
          <cell r="G355">
            <v>18</v>
          </cell>
          <cell r="H355">
            <v>10</v>
          </cell>
          <cell r="I355">
            <v>1</v>
          </cell>
          <cell r="J355">
            <v>2</v>
          </cell>
          <cell r="K355">
            <v>1.0269999999999999</v>
          </cell>
          <cell r="L355">
            <v>1280</v>
          </cell>
          <cell r="M355">
            <v>46.1</v>
          </cell>
          <cell r="N355">
            <v>2</v>
          </cell>
          <cell r="O355">
            <v>0</v>
          </cell>
          <cell r="P355">
            <v>0</v>
          </cell>
        </row>
        <row r="356">
          <cell r="A356" t="str">
            <v>6105</v>
          </cell>
          <cell r="B356">
            <v>514</v>
          </cell>
          <cell r="C356" t="str">
            <v>220301</v>
          </cell>
          <cell r="D356" t="str">
            <v>H</v>
          </cell>
          <cell r="E356">
            <v>3.2</v>
          </cell>
          <cell r="F356">
            <v>1830</v>
          </cell>
          <cell r="G356">
            <v>18</v>
          </cell>
          <cell r="H356">
            <v>10</v>
          </cell>
          <cell r="I356">
            <v>1</v>
          </cell>
          <cell r="J356">
            <v>2</v>
          </cell>
          <cell r="K356">
            <v>1.0269999999999999</v>
          </cell>
          <cell r="L356">
            <v>1627</v>
          </cell>
          <cell r="M356">
            <v>58.6</v>
          </cell>
          <cell r="N356">
            <v>2</v>
          </cell>
          <cell r="O356">
            <v>0</v>
          </cell>
          <cell r="P356">
            <v>0</v>
          </cell>
        </row>
        <row r="357">
          <cell r="A357" t="str">
            <v>1105</v>
          </cell>
          <cell r="B357">
            <v>7</v>
          </cell>
          <cell r="C357" t="str">
            <v>220301</v>
          </cell>
          <cell r="D357" t="str">
            <v>H</v>
          </cell>
          <cell r="E357">
            <v>2.6</v>
          </cell>
          <cell r="F357">
            <v>775</v>
          </cell>
          <cell r="G357">
            <v>18</v>
          </cell>
          <cell r="H357">
            <v>10</v>
          </cell>
          <cell r="I357">
            <v>1</v>
          </cell>
          <cell r="J357">
            <v>2</v>
          </cell>
          <cell r="K357">
            <v>1.0269999999999999</v>
          </cell>
          <cell r="L357">
            <v>560</v>
          </cell>
          <cell r="M357">
            <v>20.2</v>
          </cell>
          <cell r="N357">
            <v>2</v>
          </cell>
          <cell r="O357">
            <v>0</v>
          </cell>
          <cell r="P357">
            <v>0</v>
          </cell>
        </row>
        <row r="358">
          <cell r="A358" t="str">
            <v>1101</v>
          </cell>
          <cell r="B358">
            <v>336299</v>
          </cell>
          <cell r="C358" t="str">
            <v>230301</v>
          </cell>
          <cell r="D358" t="str">
            <v>H</v>
          </cell>
          <cell r="E358">
            <v>3.2</v>
          </cell>
          <cell r="F358">
            <v>3770</v>
          </cell>
          <cell r="G358">
            <v>18</v>
          </cell>
          <cell r="H358">
            <v>10</v>
          </cell>
          <cell r="I358">
            <v>1</v>
          </cell>
          <cell r="J358">
            <v>1</v>
          </cell>
          <cell r="K358">
            <v>1.0269999999999999</v>
          </cell>
          <cell r="L358">
            <v>3351</v>
          </cell>
          <cell r="M358">
            <v>120.6</v>
          </cell>
          <cell r="N358">
            <v>1</v>
          </cell>
          <cell r="O358">
            <v>7200</v>
          </cell>
          <cell r="P358">
            <v>24127.200000000001</v>
          </cell>
        </row>
        <row r="359">
          <cell r="A359" t="str">
            <v>1103</v>
          </cell>
          <cell r="B359">
            <v>488468</v>
          </cell>
          <cell r="C359" t="str">
            <v>230301</v>
          </cell>
          <cell r="D359" t="str">
            <v>H</v>
          </cell>
          <cell r="E359">
            <v>2.7</v>
          </cell>
          <cell r="F359">
            <v>1050</v>
          </cell>
          <cell r="G359">
            <v>18</v>
          </cell>
          <cell r="H359">
            <v>10</v>
          </cell>
          <cell r="I359">
            <v>1</v>
          </cell>
          <cell r="J359">
            <v>1</v>
          </cell>
          <cell r="K359">
            <v>1.0269999999999999</v>
          </cell>
          <cell r="L359">
            <v>788</v>
          </cell>
          <cell r="M359">
            <v>28.4</v>
          </cell>
          <cell r="N359">
            <v>1</v>
          </cell>
          <cell r="O359">
            <v>5500</v>
          </cell>
          <cell r="P359">
            <v>4334</v>
          </cell>
        </row>
        <row r="360">
          <cell r="A360" t="str">
            <v>1113</v>
          </cell>
          <cell r="B360">
            <v>537209</v>
          </cell>
          <cell r="C360" t="str">
            <v>230301</v>
          </cell>
          <cell r="D360" t="str">
            <v>П</v>
          </cell>
          <cell r="E360">
            <v>3.6</v>
          </cell>
          <cell r="F360">
            <v>560</v>
          </cell>
          <cell r="G360">
            <v>18</v>
          </cell>
          <cell r="H360">
            <v>10</v>
          </cell>
          <cell r="I360">
            <v>1</v>
          </cell>
          <cell r="J360">
            <v>1</v>
          </cell>
          <cell r="K360">
            <v>1.0269999999999999</v>
          </cell>
          <cell r="L360">
            <v>560</v>
          </cell>
          <cell r="M360">
            <v>20.2</v>
          </cell>
          <cell r="N360">
            <v>1</v>
          </cell>
          <cell r="O360">
            <v>7000</v>
          </cell>
          <cell r="P360">
            <v>3920</v>
          </cell>
        </row>
        <row r="361">
          <cell r="A361" t="str">
            <v>3105</v>
          </cell>
          <cell r="B361">
            <v>136290</v>
          </cell>
          <cell r="C361" t="str">
            <v>230301</v>
          </cell>
          <cell r="D361" t="str">
            <v>П</v>
          </cell>
          <cell r="E361">
            <v>3.5</v>
          </cell>
          <cell r="F361">
            <v>290</v>
          </cell>
          <cell r="G361">
            <v>18</v>
          </cell>
          <cell r="H361">
            <v>10</v>
          </cell>
          <cell r="I361">
            <v>1</v>
          </cell>
          <cell r="J361">
            <v>1</v>
          </cell>
          <cell r="K361">
            <v>1.0269999999999999</v>
          </cell>
          <cell r="L361">
            <v>282</v>
          </cell>
          <cell r="M361">
            <v>10.199999999999999</v>
          </cell>
          <cell r="N361">
            <v>1</v>
          </cell>
          <cell r="O361">
            <v>5500</v>
          </cell>
          <cell r="P361">
            <v>1551</v>
          </cell>
        </row>
        <row r="362">
          <cell r="A362" t="str">
            <v>3114</v>
          </cell>
          <cell r="B362">
            <v>55793</v>
          </cell>
          <cell r="C362" t="str">
            <v>230301</v>
          </cell>
          <cell r="D362" t="str">
            <v>П</v>
          </cell>
          <cell r="E362">
            <v>3.5</v>
          </cell>
          <cell r="F362">
            <v>1600</v>
          </cell>
          <cell r="G362">
            <v>18</v>
          </cell>
          <cell r="H362">
            <v>10</v>
          </cell>
          <cell r="I362">
            <v>1</v>
          </cell>
          <cell r="J362">
            <v>1</v>
          </cell>
          <cell r="K362">
            <v>1.0269999999999999</v>
          </cell>
          <cell r="L362">
            <v>1556</v>
          </cell>
          <cell r="M362">
            <v>56</v>
          </cell>
          <cell r="N362">
            <v>1</v>
          </cell>
          <cell r="O362">
            <v>7000</v>
          </cell>
          <cell r="P362">
            <v>10892</v>
          </cell>
        </row>
        <row r="363">
          <cell r="A363" t="str">
            <v>3107</v>
          </cell>
          <cell r="B363">
            <v>136701</v>
          </cell>
          <cell r="C363" t="str">
            <v>230301</v>
          </cell>
          <cell r="D363" t="str">
            <v>H</v>
          </cell>
          <cell r="E363">
            <v>3.7</v>
          </cell>
          <cell r="F363">
            <v>1410</v>
          </cell>
          <cell r="G363">
            <v>18</v>
          </cell>
          <cell r="H363">
            <v>10</v>
          </cell>
          <cell r="I363">
            <v>1</v>
          </cell>
          <cell r="J363">
            <v>1</v>
          </cell>
          <cell r="K363">
            <v>1.0269999999999999</v>
          </cell>
          <cell r="L363">
            <v>1449</v>
          </cell>
          <cell r="M363">
            <v>52.2</v>
          </cell>
          <cell r="N363">
            <v>1</v>
          </cell>
          <cell r="O363">
            <v>7400</v>
          </cell>
          <cell r="P363">
            <v>10722.6</v>
          </cell>
        </row>
        <row r="364">
          <cell r="A364" t="str">
            <v>3108</v>
          </cell>
          <cell r="B364">
            <v>136587</v>
          </cell>
          <cell r="C364" t="str">
            <v>230301</v>
          </cell>
          <cell r="D364" t="str">
            <v>H</v>
          </cell>
          <cell r="E364">
            <v>3.2</v>
          </cell>
          <cell r="F364">
            <v>1875</v>
          </cell>
          <cell r="G364">
            <v>18</v>
          </cell>
          <cell r="H364">
            <v>10</v>
          </cell>
          <cell r="I364">
            <v>1</v>
          </cell>
          <cell r="J364">
            <v>1</v>
          </cell>
          <cell r="K364">
            <v>1.0269999999999999</v>
          </cell>
          <cell r="L364">
            <v>1667</v>
          </cell>
          <cell r="M364">
            <v>60</v>
          </cell>
          <cell r="N364">
            <v>1</v>
          </cell>
          <cell r="O364">
            <v>7400</v>
          </cell>
          <cell r="P364">
            <v>12335.8</v>
          </cell>
        </row>
        <row r="365">
          <cell r="A365" t="str">
            <v>3109</v>
          </cell>
          <cell r="B365">
            <v>67254</v>
          </cell>
          <cell r="C365" t="str">
            <v>230301</v>
          </cell>
          <cell r="D365" t="str">
            <v>H</v>
          </cell>
          <cell r="E365">
            <v>3.7</v>
          </cell>
          <cell r="F365">
            <v>1470</v>
          </cell>
          <cell r="G365">
            <v>18</v>
          </cell>
          <cell r="H365">
            <v>10</v>
          </cell>
          <cell r="I365">
            <v>1</v>
          </cell>
          <cell r="J365">
            <v>1</v>
          </cell>
          <cell r="K365">
            <v>1.0269999999999999</v>
          </cell>
          <cell r="L365">
            <v>1511</v>
          </cell>
          <cell r="M365">
            <v>54.4</v>
          </cell>
          <cell r="N365">
            <v>1</v>
          </cell>
          <cell r="O365">
            <v>7400</v>
          </cell>
          <cell r="P365">
            <v>11181.4</v>
          </cell>
        </row>
        <row r="366">
          <cell r="A366" t="str">
            <v>4101</v>
          </cell>
          <cell r="B366">
            <v>591</v>
          </cell>
          <cell r="C366" t="str">
            <v>230301</v>
          </cell>
          <cell r="D366" t="str">
            <v>П</v>
          </cell>
          <cell r="E366">
            <v>3.9</v>
          </cell>
          <cell r="F366">
            <v>3110</v>
          </cell>
          <cell r="G366">
            <v>18</v>
          </cell>
          <cell r="H366">
            <v>10</v>
          </cell>
          <cell r="I366">
            <v>1</v>
          </cell>
          <cell r="J366">
            <v>1</v>
          </cell>
          <cell r="K366">
            <v>1.0269999999999999</v>
          </cell>
          <cell r="L366">
            <v>3369</v>
          </cell>
          <cell r="M366">
            <v>121.3</v>
          </cell>
          <cell r="N366">
            <v>1</v>
          </cell>
          <cell r="O366">
            <v>7400</v>
          </cell>
          <cell r="P366">
            <v>24930.6</v>
          </cell>
        </row>
        <row r="367">
          <cell r="A367" t="str">
            <v>4102</v>
          </cell>
          <cell r="B367">
            <v>180137</v>
          </cell>
          <cell r="C367" t="str">
            <v>230301</v>
          </cell>
          <cell r="D367" t="str">
            <v>П</v>
          </cell>
          <cell r="E367">
            <v>3.3</v>
          </cell>
          <cell r="F367">
            <v>2244</v>
          </cell>
          <cell r="G367">
            <v>18</v>
          </cell>
          <cell r="H367">
            <v>10</v>
          </cell>
          <cell r="I367">
            <v>1</v>
          </cell>
          <cell r="J367">
            <v>1</v>
          </cell>
          <cell r="K367">
            <v>1.0269999999999999</v>
          </cell>
          <cell r="L367">
            <v>2057</v>
          </cell>
          <cell r="M367">
            <v>74.099999999999994</v>
          </cell>
          <cell r="N367">
            <v>1</v>
          </cell>
          <cell r="O367">
            <v>6100</v>
          </cell>
          <cell r="P367">
            <v>12547.7</v>
          </cell>
        </row>
        <row r="368">
          <cell r="A368" t="str">
            <v>3103</v>
          </cell>
          <cell r="B368">
            <v>33546</v>
          </cell>
          <cell r="C368" t="str">
            <v>230301</v>
          </cell>
          <cell r="D368" t="str">
            <v>П</v>
          </cell>
          <cell r="E368">
            <v>3.7</v>
          </cell>
          <cell r="F368">
            <v>1000</v>
          </cell>
          <cell r="G368">
            <v>18</v>
          </cell>
          <cell r="H368">
            <v>10</v>
          </cell>
          <cell r="I368">
            <v>1</v>
          </cell>
          <cell r="J368">
            <v>1</v>
          </cell>
          <cell r="K368">
            <v>1.0269999999999999</v>
          </cell>
          <cell r="L368">
            <v>1028</v>
          </cell>
          <cell r="M368">
            <v>37</v>
          </cell>
          <cell r="N368">
            <v>1</v>
          </cell>
          <cell r="O368">
            <v>7000</v>
          </cell>
          <cell r="P368">
            <v>7196</v>
          </cell>
        </row>
        <row r="369">
          <cell r="A369" t="str">
            <v>4108</v>
          </cell>
          <cell r="B369">
            <v>833344</v>
          </cell>
          <cell r="C369" t="str">
            <v>230301</v>
          </cell>
          <cell r="D369" t="str">
            <v>П</v>
          </cell>
          <cell r="E369">
            <v>3.4</v>
          </cell>
          <cell r="F369">
            <v>417</v>
          </cell>
          <cell r="G369">
            <v>18</v>
          </cell>
          <cell r="H369">
            <v>10</v>
          </cell>
          <cell r="I369">
            <v>1</v>
          </cell>
          <cell r="J369">
            <v>1</v>
          </cell>
          <cell r="K369">
            <v>1.0269999999999999</v>
          </cell>
          <cell r="L369">
            <v>394</v>
          </cell>
          <cell r="M369">
            <v>14.2</v>
          </cell>
          <cell r="N369">
            <v>1</v>
          </cell>
          <cell r="O369">
            <v>6100</v>
          </cell>
          <cell r="P369">
            <v>2403.4</v>
          </cell>
        </row>
        <row r="370">
          <cell r="A370" t="str">
            <v>1105</v>
          </cell>
          <cell r="B370">
            <v>1</v>
          </cell>
          <cell r="C370" t="str">
            <v>230301</v>
          </cell>
          <cell r="D370" t="str">
            <v>H</v>
          </cell>
          <cell r="E370">
            <v>2.5</v>
          </cell>
          <cell r="F370">
            <v>930</v>
          </cell>
          <cell r="G370">
            <v>18</v>
          </cell>
          <cell r="H370">
            <v>10</v>
          </cell>
          <cell r="I370">
            <v>1</v>
          </cell>
          <cell r="J370">
            <v>1</v>
          </cell>
          <cell r="K370">
            <v>1.0269999999999999</v>
          </cell>
          <cell r="L370">
            <v>646</v>
          </cell>
          <cell r="M370">
            <v>23.3</v>
          </cell>
          <cell r="N370">
            <v>2</v>
          </cell>
          <cell r="O370">
            <v>0</v>
          </cell>
          <cell r="P370">
            <v>0</v>
          </cell>
        </row>
        <row r="371">
          <cell r="A371" t="str">
            <v>3121</v>
          </cell>
          <cell r="B371">
            <v>1</v>
          </cell>
          <cell r="C371" t="str">
            <v>230301</v>
          </cell>
          <cell r="D371" t="str">
            <v>H</v>
          </cell>
          <cell r="E371">
            <v>3.4</v>
          </cell>
          <cell r="F371">
            <v>1280</v>
          </cell>
          <cell r="G371">
            <v>18</v>
          </cell>
          <cell r="H371">
            <v>10</v>
          </cell>
          <cell r="I371">
            <v>1</v>
          </cell>
          <cell r="J371">
            <v>2</v>
          </cell>
          <cell r="K371">
            <v>1.0269999999999999</v>
          </cell>
          <cell r="L371">
            <v>1209</v>
          </cell>
          <cell r="M371">
            <v>43.5</v>
          </cell>
          <cell r="N371">
            <v>2</v>
          </cell>
          <cell r="O371">
            <v>0</v>
          </cell>
          <cell r="P371">
            <v>0</v>
          </cell>
        </row>
        <row r="372">
          <cell r="A372" t="str">
            <v>6105</v>
          </cell>
          <cell r="B372">
            <v>515</v>
          </cell>
          <cell r="C372" t="str">
            <v>230301</v>
          </cell>
          <cell r="D372" t="str">
            <v>H</v>
          </cell>
          <cell r="E372">
            <v>3.2</v>
          </cell>
          <cell r="F372">
            <v>1890</v>
          </cell>
          <cell r="G372">
            <v>18</v>
          </cell>
          <cell r="H372">
            <v>10</v>
          </cell>
          <cell r="I372">
            <v>1</v>
          </cell>
          <cell r="J372">
            <v>2</v>
          </cell>
          <cell r="K372">
            <v>1.0269999999999999</v>
          </cell>
          <cell r="L372">
            <v>1680</v>
          </cell>
          <cell r="M372">
            <v>60.5</v>
          </cell>
          <cell r="N372">
            <v>2</v>
          </cell>
          <cell r="O372">
            <v>0</v>
          </cell>
          <cell r="P372">
            <v>0</v>
          </cell>
        </row>
        <row r="373">
          <cell r="A373" t="str">
            <v>4107</v>
          </cell>
          <cell r="B373">
            <v>119</v>
          </cell>
          <cell r="C373" t="str">
            <v>230301</v>
          </cell>
          <cell r="D373" t="str">
            <v>H</v>
          </cell>
          <cell r="E373">
            <v>3.3</v>
          </cell>
          <cell r="F373">
            <v>2740</v>
          </cell>
          <cell r="G373">
            <v>18</v>
          </cell>
          <cell r="H373">
            <v>10</v>
          </cell>
          <cell r="I373">
            <v>1</v>
          </cell>
          <cell r="J373">
            <v>2</v>
          </cell>
          <cell r="K373">
            <v>1.0269999999999999</v>
          </cell>
          <cell r="L373">
            <v>2512</v>
          </cell>
          <cell r="M373">
            <v>90.4</v>
          </cell>
          <cell r="N373">
            <v>2</v>
          </cell>
          <cell r="O373">
            <v>0</v>
          </cell>
          <cell r="P373">
            <v>0</v>
          </cell>
        </row>
        <row r="374">
          <cell r="A374" t="str">
            <v>4107</v>
          </cell>
          <cell r="B374">
            <v>118</v>
          </cell>
          <cell r="C374" t="str">
            <v>230301</v>
          </cell>
          <cell r="D374" t="str">
            <v>H</v>
          </cell>
          <cell r="E374">
            <v>3.1</v>
          </cell>
          <cell r="F374">
            <v>3770</v>
          </cell>
          <cell r="G374">
            <v>18</v>
          </cell>
          <cell r="H374">
            <v>10</v>
          </cell>
          <cell r="I374">
            <v>1</v>
          </cell>
          <cell r="J374">
            <v>2</v>
          </cell>
          <cell r="K374">
            <v>1.0269999999999999</v>
          </cell>
          <cell r="L374">
            <v>3246</v>
          </cell>
          <cell r="M374">
            <v>116.9</v>
          </cell>
          <cell r="N374">
            <v>2</v>
          </cell>
          <cell r="O374">
            <v>0</v>
          </cell>
          <cell r="P374">
            <v>0</v>
          </cell>
        </row>
        <row r="375">
          <cell r="A375" t="str">
            <v>1101</v>
          </cell>
          <cell r="B375">
            <v>336426</v>
          </cell>
          <cell r="C375" t="str">
            <v>240301</v>
          </cell>
          <cell r="D375" t="str">
            <v>H</v>
          </cell>
          <cell r="E375">
            <v>3.2</v>
          </cell>
          <cell r="F375">
            <v>3770</v>
          </cell>
          <cell r="G375">
            <v>18</v>
          </cell>
          <cell r="H375">
            <v>10</v>
          </cell>
          <cell r="I375">
            <v>1</v>
          </cell>
          <cell r="J375">
            <v>1</v>
          </cell>
          <cell r="K375">
            <v>1.0269999999999999</v>
          </cell>
          <cell r="L375">
            <v>3351</v>
          </cell>
          <cell r="M375">
            <v>120.6</v>
          </cell>
          <cell r="N375">
            <v>1</v>
          </cell>
          <cell r="O375">
            <v>7200</v>
          </cell>
          <cell r="P375">
            <v>24127.200000000001</v>
          </cell>
        </row>
        <row r="376">
          <cell r="A376" t="str">
            <v>1103</v>
          </cell>
          <cell r="B376">
            <v>843275</v>
          </cell>
          <cell r="C376" t="str">
            <v>240301</v>
          </cell>
          <cell r="D376" t="str">
            <v>H</v>
          </cell>
          <cell r="E376">
            <v>2.8</v>
          </cell>
          <cell r="F376">
            <v>1090</v>
          </cell>
          <cell r="G376">
            <v>18</v>
          </cell>
          <cell r="H376">
            <v>10</v>
          </cell>
          <cell r="I376">
            <v>1</v>
          </cell>
          <cell r="J376">
            <v>1</v>
          </cell>
          <cell r="K376">
            <v>1.0269999999999999</v>
          </cell>
          <cell r="L376">
            <v>848</v>
          </cell>
          <cell r="M376">
            <v>30.5</v>
          </cell>
          <cell r="N376">
            <v>1</v>
          </cell>
          <cell r="O376">
            <v>5500</v>
          </cell>
          <cell r="P376">
            <v>4664</v>
          </cell>
        </row>
        <row r="377">
          <cell r="A377" t="str">
            <v>1113</v>
          </cell>
          <cell r="B377">
            <v>537210</v>
          </cell>
          <cell r="C377" t="str">
            <v>240301</v>
          </cell>
          <cell r="D377" t="str">
            <v>П</v>
          </cell>
          <cell r="E377">
            <v>3.6</v>
          </cell>
          <cell r="F377">
            <v>520</v>
          </cell>
          <cell r="G377">
            <v>18</v>
          </cell>
          <cell r="H377">
            <v>10</v>
          </cell>
          <cell r="I377">
            <v>1</v>
          </cell>
          <cell r="J377">
            <v>1</v>
          </cell>
          <cell r="K377">
            <v>1.0269999999999999</v>
          </cell>
          <cell r="L377">
            <v>520</v>
          </cell>
          <cell r="M377">
            <v>18.7</v>
          </cell>
          <cell r="N377">
            <v>1</v>
          </cell>
          <cell r="O377">
            <v>7000</v>
          </cell>
          <cell r="P377">
            <v>3640</v>
          </cell>
        </row>
        <row r="378">
          <cell r="A378" t="str">
            <v>3105</v>
          </cell>
          <cell r="B378">
            <v>136927</v>
          </cell>
          <cell r="C378" t="str">
            <v>240301</v>
          </cell>
          <cell r="D378" t="str">
            <v>П</v>
          </cell>
          <cell r="E378">
            <v>3.4</v>
          </cell>
          <cell r="F378">
            <v>375</v>
          </cell>
          <cell r="G378">
            <v>18</v>
          </cell>
          <cell r="H378">
            <v>10</v>
          </cell>
          <cell r="I378">
            <v>1</v>
          </cell>
          <cell r="J378">
            <v>1</v>
          </cell>
          <cell r="K378">
            <v>1.0269999999999999</v>
          </cell>
          <cell r="L378">
            <v>354</v>
          </cell>
          <cell r="M378">
            <v>12.8</v>
          </cell>
          <cell r="N378">
            <v>1</v>
          </cell>
          <cell r="O378">
            <v>5500</v>
          </cell>
          <cell r="P378">
            <v>1947</v>
          </cell>
        </row>
        <row r="379">
          <cell r="A379" t="str">
            <v>3107</v>
          </cell>
          <cell r="B379">
            <v>136702</v>
          </cell>
          <cell r="C379" t="str">
            <v>240301</v>
          </cell>
          <cell r="D379" t="str">
            <v>H</v>
          </cell>
          <cell r="E379">
            <v>3.7</v>
          </cell>
          <cell r="F379">
            <v>1725</v>
          </cell>
          <cell r="G379">
            <v>18</v>
          </cell>
          <cell r="H379">
            <v>10</v>
          </cell>
          <cell r="I379">
            <v>1</v>
          </cell>
          <cell r="J379">
            <v>1</v>
          </cell>
          <cell r="K379">
            <v>1.0269999999999999</v>
          </cell>
          <cell r="L379">
            <v>1773</v>
          </cell>
          <cell r="M379">
            <v>63.8</v>
          </cell>
          <cell r="N379">
            <v>1</v>
          </cell>
          <cell r="O379">
            <v>7400</v>
          </cell>
          <cell r="P379">
            <v>13120.2</v>
          </cell>
        </row>
        <row r="380">
          <cell r="A380" t="str">
            <v>3108</v>
          </cell>
          <cell r="B380">
            <v>136589</v>
          </cell>
          <cell r="C380" t="str">
            <v>240301</v>
          </cell>
          <cell r="D380" t="str">
            <v>H</v>
          </cell>
          <cell r="E380">
            <v>3.6</v>
          </cell>
          <cell r="F380">
            <v>1880</v>
          </cell>
          <cell r="G380">
            <v>18</v>
          </cell>
          <cell r="H380">
            <v>10</v>
          </cell>
          <cell r="I380">
            <v>1</v>
          </cell>
          <cell r="J380">
            <v>1</v>
          </cell>
          <cell r="K380">
            <v>1.0269999999999999</v>
          </cell>
          <cell r="L380">
            <v>1880</v>
          </cell>
          <cell r="M380">
            <v>67.7</v>
          </cell>
          <cell r="N380">
            <v>1</v>
          </cell>
          <cell r="O380">
            <v>7400</v>
          </cell>
          <cell r="P380">
            <v>13912</v>
          </cell>
        </row>
        <row r="381">
          <cell r="A381" t="str">
            <v>3108</v>
          </cell>
          <cell r="B381">
            <v>136588</v>
          </cell>
          <cell r="C381" t="str">
            <v>240301</v>
          </cell>
          <cell r="D381" t="str">
            <v>H</v>
          </cell>
          <cell r="E381">
            <v>3.7</v>
          </cell>
          <cell r="F381">
            <v>1880</v>
          </cell>
          <cell r="G381">
            <v>18</v>
          </cell>
          <cell r="H381">
            <v>10</v>
          </cell>
          <cell r="I381">
            <v>1</v>
          </cell>
          <cell r="J381">
            <v>1</v>
          </cell>
          <cell r="K381">
            <v>1.0269999999999999</v>
          </cell>
          <cell r="L381">
            <v>1932</v>
          </cell>
          <cell r="M381">
            <v>69.599999999999994</v>
          </cell>
          <cell r="N381">
            <v>1</v>
          </cell>
          <cell r="O381">
            <v>7400</v>
          </cell>
          <cell r="P381">
            <v>14296.8</v>
          </cell>
        </row>
        <row r="382">
          <cell r="A382" t="str">
            <v>3109</v>
          </cell>
          <cell r="B382">
            <v>67255</v>
          </cell>
          <cell r="C382" t="str">
            <v>240301</v>
          </cell>
          <cell r="D382" t="str">
            <v>H</v>
          </cell>
          <cell r="E382">
            <v>3.6</v>
          </cell>
          <cell r="F382">
            <v>1340</v>
          </cell>
          <cell r="G382">
            <v>18</v>
          </cell>
          <cell r="H382">
            <v>10</v>
          </cell>
          <cell r="I382">
            <v>1</v>
          </cell>
          <cell r="J382">
            <v>1</v>
          </cell>
          <cell r="K382">
            <v>1.0269999999999999</v>
          </cell>
          <cell r="L382">
            <v>1340</v>
          </cell>
          <cell r="M382">
            <v>48.2</v>
          </cell>
          <cell r="N382">
            <v>1</v>
          </cell>
          <cell r="O382">
            <v>7400</v>
          </cell>
          <cell r="P382">
            <v>9916</v>
          </cell>
        </row>
        <row r="383">
          <cell r="A383" t="str">
            <v>4101</v>
          </cell>
          <cell r="B383">
            <v>592</v>
          </cell>
          <cell r="C383" t="str">
            <v>240301</v>
          </cell>
          <cell r="D383" t="str">
            <v>П</v>
          </cell>
          <cell r="E383">
            <v>3.6</v>
          </cell>
          <cell r="F383">
            <v>3620</v>
          </cell>
          <cell r="G383">
            <v>18</v>
          </cell>
          <cell r="H383">
            <v>10</v>
          </cell>
          <cell r="I383">
            <v>1</v>
          </cell>
          <cell r="J383">
            <v>1</v>
          </cell>
          <cell r="K383">
            <v>1.0269999999999999</v>
          </cell>
          <cell r="L383">
            <v>3620</v>
          </cell>
          <cell r="M383">
            <v>130.30000000000001</v>
          </cell>
          <cell r="N383">
            <v>1</v>
          </cell>
          <cell r="O383">
            <v>7400</v>
          </cell>
          <cell r="P383">
            <v>26788</v>
          </cell>
        </row>
        <row r="384">
          <cell r="A384" t="str">
            <v>3103</v>
          </cell>
          <cell r="B384">
            <v>33547</v>
          </cell>
          <cell r="C384" t="str">
            <v>240301</v>
          </cell>
          <cell r="D384" t="str">
            <v>П</v>
          </cell>
          <cell r="E384">
            <v>3.4</v>
          </cell>
          <cell r="F384">
            <v>2000</v>
          </cell>
          <cell r="G384">
            <v>18</v>
          </cell>
          <cell r="H384">
            <v>10</v>
          </cell>
          <cell r="I384">
            <v>1</v>
          </cell>
          <cell r="J384">
            <v>1</v>
          </cell>
          <cell r="K384">
            <v>1.0269999999999999</v>
          </cell>
          <cell r="L384">
            <v>1889</v>
          </cell>
          <cell r="M384">
            <v>68</v>
          </cell>
          <cell r="N384">
            <v>1</v>
          </cell>
          <cell r="O384">
            <v>7000</v>
          </cell>
          <cell r="P384">
            <v>13223</v>
          </cell>
        </row>
        <row r="385">
          <cell r="A385" t="str">
            <v>4107</v>
          </cell>
          <cell r="B385">
            <v>121</v>
          </cell>
          <cell r="C385" t="str">
            <v>240301</v>
          </cell>
          <cell r="D385" t="str">
            <v>H</v>
          </cell>
          <cell r="E385">
            <v>3.3</v>
          </cell>
          <cell r="F385">
            <v>2495</v>
          </cell>
          <cell r="G385">
            <v>18</v>
          </cell>
          <cell r="H385">
            <v>10</v>
          </cell>
          <cell r="I385">
            <v>1</v>
          </cell>
          <cell r="J385">
            <v>2</v>
          </cell>
          <cell r="K385">
            <v>1.0269999999999999</v>
          </cell>
          <cell r="L385">
            <v>2287</v>
          </cell>
          <cell r="M385">
            <v>82.3</v>
          </cell>
          <cell r="N385">
            <v>2</v>
          </cell>
          <cell r="O385">
            <v>0</v>
          </cell>
          <cell r="P385">
            <v>0</v>
          </cell>
        </row>
        <row r="386">
          <cell r="A386" t="str">
            <v>4107</v>
          </cell>
          <cell r="B386">
            <v>120</v>
          </cell>
          <cell r="C386" t="str">
            <v>240301</v>
          </cell>
          <cell r="D386" t="str">
            <v>H</v>
          </cell>
          <cell r="E386">
            <v>3.1</v>
          </cell>
          <cell r="F386">
            <v>3770</v>
          </cell>
          <cell r="G386">
            <v>18</v>
          </cell>
          <cell r="H386">
            <v>10</v>
          </cell>
          <cell r="I386">
            <v>1</v>
          </cell>
          <cell r="J386">
            <v>2</v>
          </cell>
          <cell r="K386">
            <v>1.0269999999999999</v>
          </cell>
          <cell r="L386">
            <v>3246</v>
          </cell>
          <cell r="M386">
            <v>116.9</v>
          </cell>
          <cell r="N386">
            <v>2</v>
          </cell>
          <cell r="O386">
            <v>0</v>
          </cell>
          <cell r="P386">
            <v>0</v>
          </cell>
        </row>
        <row r="387">
          <cell r="A387" t="str">
            <v>3121</v>
          </cell>
          <cell r="B387">
            <v>2</v>
          </cell>
          <cell r="C387" t="str">
            <v>240301</v>
          </cell>
          <cell r="D387" t="str">
            <v>H</v>
          </cell>
          <cell r="E387">
            <v>3.2</v>
          </cell>
          <cell r="F387">
            <v>1315</v>
          </cell>
          <cell r="G387">
            <v>18</v>
          </cell>
          <cell r="H387">
            <v>10</v>
          </cell>
          <cell r="I387">
            <v>1</v>
          </cell>
          <cell r="J387">
            <v>2</v>
          </cell>
          <cell r="K387">
            <v>1.0269999999999999</v>
          </cell>
          <cell r="L387">
            <v>1169</v>
          </cell>
          <cell r="M387">
            <v>42.1</v>
          </cell>
          <cell r="N387">
            <v>2</v>
          </cell>
          <cell r="O387">
            <v>0</v>
          </cell>
          <cell r="P387">
            <v>0</v>
          </cell>
        </row>
        <row r="388">
          <cell r="A388" t="str">
            <v>1105</v>
          </cell>
          <cell r="B388">
            <v>2</v>
          </cell>
          <cell r="C388" t="str">
            <v>240301</v>
          </cell>
          <cell r="D388" t="str">
            <v>H</v>
          </cell>
          <cell r="E388">
            <v>2.4</v>
          </cell>
          <cell r="F388">
            <v>775</v>
          </cell>
          <cell r="G388">
            <v>18</v>
          </cell>
          <cell r="H388">
            <v>10</v>
          </cell>
          <cell r="I388">
            <v>1</v>
          </cell>
          <cell r="J388">
            <v>2</v>
          </cell>
          <cell r="K388">
            <v>1.0269999999999999</v>
          </cell>
          <cell r="L388">
            <v>517</v>
          </cell>
          <cell r="M388">
            <v>18.600000000000001</v>
          </cell>
          <cell r="N388">
            <v>2</v>
          </cell>
          <cell r="O388">
            <v>0</v>
          </cell>
          <cell r="P388">
            <v>0</v>
          </cell>
        </row>
        <row r="389">
          <cell r="A389" t="str">
            <v>6105</v>
          </cell>
          <cell r="B389">
            <v>1</v>
          </cell>
          <cell r="C389" t="str">
            <v>240301</v>
          </cell>
          <cell r="D389" t="str">
            <v>H</v>
          </cell>
          <cell r="E389">
            <v>3</v>
          </cell>
          <cell r="F389">
            <v>1657</v>
          </cell>
          <cell r="G389">
            <v>18</v>
          </cell>
          <cell r="H389">
            <v>10</v>
          </cell>
          <cell r="I389">
            <v>1</v>
          </cell>
          <cell r="J389">
            <v>2</v>
          </cell>
          <cell r="K389">
            <v>1.0269999999999999</v>
          </cell>
          <cell r="L389">
            <v>1381</v>
          </cell>
          <cell r="M389">
            <v>49.7</v>
          </cell>
          <cell r="N389">
            <v>2</v>
          </cell>
          <cell r="O389">
            <v>0</v>
          </cell>
          <cell r="P389">
            <v>0</v>
          </cell>
        </row>
        <row r="390">
          <cell r="A390" t="str">
            <v>1101</v>
          </cell>
          <cell r="B390">
            <v>336427</v>
          </cell>
          <cell r="C390" t="str">
            <v>250301</v>
          </cell>
          <cell r="D390" t="str">
            <v>H</v>
          </cell>
          <cell r="E390">
            <v>3.5</v>
          </cell>
          <cell r="F390">
            <v>3770</v>
          </cell>
          <cell r="G390">
            <v>18</v>
          </cell>
          <cell r="H390">
            <v>10</v>
          </cell>
          <cell r="I390">
            <v>1</v>
          </cell>
          <cell r="J390">
            <v>1</v>
          </cell>
          <cell r="K390">
            <v>1.0269999999999999</v>
          </cell>
          <cell r="L390">
            <v>3665</v>
          </cell>
          <cell r="M390">
            <v>132</v>
          </cell>
          <cell r="N390">
            <v>1</v>
          </cell>
          <cell r="O390">
            <v>7200</v>
          </cell>
          <cell r="P390">
            <v>26388</v>
          </cell>
        </row>
        <row r="391">
          <cell r="A391" t="str">
            <v>1103</v>
          </cell>
          <cell r="B391">
            <v>843470</v>
          </cell>
          <cell r="C391" t="str">
            <v>250301</v>
          </cell>
          <cell r="D391" t="str">
            <v>H</v>
          </cell>
          <cell r="E391">
            <v>2.5</v>
          </cell>
          <cell r="F391">
            <v>960</v>
          </cell>
          <cell r="G391">
            <v>18</v>
          </cell>
          <cell r="H391">
            <v>10</v>
          </cell>
          <cell r="I391">
            <v>1</v>
          </cell>
          <cell r="J391">
            <v>1</v>
          </cell>
          <cell r="K391">
            <v>1.0269999999999999</v>
          </cell>
          <cell r="L391">
            <v>667</v>
          </cell>
          <cell r="M391">
            <v>24</v>
          </cell>
          <cell r="N391">
            <v>1</v>
          </cell>
          <cell r="O391">
            <v>5500</v>
          </cell>
          <cell r="P391">
            <v>3668.5</v>
          </cell>
        </row>
        <row r="392">
          <cell r="A392" t="str">
            <v>1113</v>
          </cell>
          <cell r="B392">
            <v>537210</v>
          </cell>
          <cell r="C392" t="str">
            <v>250301</v>
          </cell>
          <cell r="D392" t="str">
            <v>П</v>
          </cell>
          <cell r="E392">
            <v>3.5</v>
          </cell>
          <cell r="F392">
            <v>530</v>
          </cell>
          <cell r="G392">
            <v>18</v>
          </cell>
          <cell r="H392">
            <v>10</v>
          </cell>
          <cell r="I392">
            <v>1</v>
          </cell>
          <cell r="J392">
            <v>1</v>
          </cell>
          <cell r="K392">
            <v>1.0269999999999999</v>
          </cell>
          <cell r="L392">
            <v>515</v>
          </cell>
          <cell r="M392">
            <v>18.600000000000001</v>
          </cell>
          <cell r="N392">
            <v>1</v>
          </cell>
          <cell r="O392">
            <v>7000</v>
          </cell>
          <cell r="P392">
            <v>3605</v>
          </cell>
        </row>
        <row r="393">
          <cell r="A393" t="str">
            <v>3105</v>
          </cell>
          <cell r="B393">
            <v>136298</v>
          </cell>
          <cell r="C393" t="str">
            <v>250301</v>
          </cell>
          <cell r="D393" t="str">
            <v>П</v>
          </cell>
          <cell r="E393">
            <v>3.2</v>
          </cell>
          <cell r="F393">
            <v>440</v>
          </cell>
          <cell r="G393">
            <v>18</v>
          </cell>
          <cell r="H393">
            <v>10</v>
          </cell>
          <cell r="I393">
            <v>1</v>
          </cell>
          <cell r="J393">
            <v>1</v>
          </cell>
          <cell r="K393">
            <v>1.0269999999999999</v>
          </cell>
          <cell r="L393">
            <v>391</v>
          </cell>
          <cell r="M393">
            <v>14.1</v>
          </cell>
          <cell r="N393">
            <v>1</v>
          </cell>
          <cell r="O393">
            <v>5500</v>
          </cell>
          <cell r="P393">
            <v>2150.5</v>
          </cell>
        </row>
        <row r="394">
          <cell r="A394" t="str">
            <v>3107</v>
          </cell>
          <cell r="B394">
            <v>136703</v>
          </cell>
          <cell r="C394" t="str">
            <v>250301</v>
          </cell>
          <cell r="D394" t="str">
            <v>H</v>
          </cell>
          <cell r="E394">
            <v>3.7</v>
          </cell>
          <cell r="F394">
            <v>1480</v>
          </cell>
          <cell r="G394">
            <v>18</v>
          </cell>
          <cell r="H394">
            <v>10</v>
          </cell>
          <cell r="I394">
            <v>1</v>
          </cell>
          <cell r="J394">
            <v>1</v>
          </cell>
          <cell r="K394">
            <v>1.0269999999999999</v>
          </cell>
          <cell r="L394">
            <v>1521</v>
          </cell>
          <cell r="M394">
            <v>54.8</v>
          </cell>
          <cell r="N394">
            <v>1</v>
          </cell>
          <cell r="O394">
            <v>7400</v>
          </cell>
          <cell r="P394">
            <v>11255.4</v>
          </cell>
        </row>
        <row r="395">
          <cell r="A395" t="str">
            <v>3108</v>
          </cell>
          <cell r="B395">
            <v>136590</v>
          </cell>
          <cell r="C395" t="str">
            <v>250301</v>
          </cell>
          <cell r="D395" t="str">
            <v>H</v>
          </cell>
          <cell r="E395">
            <v>3.4</v>
          </cell>
          <cell r="F395">
            <v>1880</v>
          </cell>
          <cell r="G395">
            <v>18</v>
          </cell>
          <cell r="H395">
            <v>10</v>
          </cell>
          <cell r="I395">
            <v>1</v>
          </cell>
          <cell r="J395">
            <v>1</v>
          </cell>
          <cell r="K395">
            <v>1.0269999999999999</v>
          </cell>
          <cell r="L395">
            <v>1776</v>
          </cell>
          <cell r="M395">
            <v>63.9</v>
          </cell>
          <cell r="N395">
            <v>1</v>
          </cell>
          <cell r="O395">
            <v>7400</v>
          </cell>
          <cell r="P395">
            <v>13142.4</v>
          </cell>
        </row>
        <row r="396">
          <cell r="A396" t="str">
            <v>3108</v>
          </cell>
          <cell r="B396">
            <v>136000</v>
          </cell>
          <cell r="C396" t="str">
            <v>250301</v>
          </cell>
          <cell r="D396" t="str">
            <v>H</v>
          </cell>
          <cell r="E396">
            <v>3.7</v>
          </cell>
          <cell r="F396">
            <v>1880</v>
          </cell>
          <cell r="G396">
            <v>18</v>
          </cell>
          <cell r="H396">
            <v>10</v>
          </cell>
          <cell r="I396">
            <v>1</v>
          </cell>
          <cell r="J396">
            <v>1</v>
          </cell>
          <cell r="K396">
            <v>1.0269999999999999</v>
          </cell>
          <cell r="L396">
            <v>1932</v>
          </cell>
          <cell r="M396">
            <v>69.599999999999994</v>
          </cell>
          <cell r="N396">
            <v>1</v>
          </cell>
          <cell r="O396">
            <v>7400</v>
          </cell>
          <cell r="P396">
            <v>14296.8</v>
          </cell>
        </row>
        <row r="397">
          <cell r="A397" t="str">
            <v>3109</v>
          </cell>
          <cell r="B397">
            <v>67255</v>
          </cell>
          <cell r="C397" t="str">
            <v>250301</v>
          </cell>
          <cell r="D397" t="str">
            <v>H</v>
          </cell>
          <cell r="E397">
            <v>3.4</v>
          </cell>
          <cell r="F397">
            <v>1140</v>
          </cell>
          <cell r="G397">
            <v>18</v>
          </cell>
          <cell r="H397">
            <v>10</v>
          </cell>
          <cell r="I397">
            <v>1</v>
          </cell>
          <cell r="J397">
            <v>1</v>
          </cell>
          <cell r="K397">
            <v>1.0269999999999999</v>
          </cell>
          <cell r="L397">
            <v>1077</v>
          </cell>
          <cell r="M397">
            <v>38.799999999999997</v>
          </cell>
          <cell r="N397">
            <v>1</v>
          </cell>
          <cell r="O397">
            <v>7400</v>
          </cell>
          <cell r="P397">
            <v>7969.8</v>
          </cell>
        </row>
        <row r="398">
          <cell r="A398" t="str">
            <v>3114</v>
          </cell>
          <cell r="B398">
            <v>55794</v>
          </cell>
          <cell r="C398" t="str">
            <v>250301</v>
          </cell>
          <cell r="D398" t="str">
            <v>П</v>
          </cell>
          <cell r="E398">
            <v>3.4</v>
          </cell>
          <cell r="F398">
            <v>1600</v>
          </cell>
          <cell r="G398">
            <v>18</v>
          </cell>
          <cell r="H398">
            <v>10</v>
          </cell>
          <cell r="I398">
            <v>1</v>
          </cell>
          <cell r="J398">
            <v>1</v>
          </cell>
          <cell r="K398">
            <v>1.0269999999999999</v>
          </cell>
          <cell r="L398">
            <v>1511</v>
          </cell>
          <cell r="M398">
            <v>54.4</v>
          </cell>
          <cell r="N398">
            <v>1</v>
          </cell>
          <cell r="O398">
            <v>7000</v>
          </cell>
          <cell r="P398">
            <v>10577</v>
          </cell>
        </row>
        <row r="399">
          <cell r="A399" t="str">
            <v>4108</v>
          </cell>
          <cell r="B399">
            <v>527</v>
          </cell>
          <cell r="C399" t="str">
            <v>250301</v>
          </cell>
          <cell r="D399" t="str">
            <v>П</v>
          </cell>
          <cell r="E399">
            <v>3.5</v>
          </cell>
          <cell r="F399">
            <v>350</v>
          </cell>
          <cell r="G399">
            <v>18</v>
          </cell>
          <cell r="H399">
            <v>10</v>
          </cell>
          <cell r="I399">
            <v>1</v>
          </cell>
          <cell r="J399">
            <v>1</v>
          </cell>
          <cell r="K399">
            <v>1.0269999999999999</v>
          </cell>
          <cell r="L399">
            <v>340</v>
          </cell>
          <cell r="M399">
            <v>12.3</v>
          </cell>
          <cell r="N399">
            <v>1</v>
          </cell>
          <cell r="O399">
            <v>6100</v>
          </cell>
          <cell r="P399">
            <v>2074</v>
          </cell>
        </row>
        <row r="400">
          <cell r="A400" t="str">
            <v>4101</v>
          </cell>
          <cell r="B400">
            <v>593</v>
          </cell>
          <cell r="C400" t="str">
            <v>250301</v>
          </cell>
          <cell r="D400" t="str">
            <v>П</v>
          </cell>
          <cell r="E400">
            <v>3.6</v>
          </cell>
          <cell r="F400">
            <v>3025</v>
          </cell>
          <cell r="G400">
            <v>18</v>
          </cell>
          <cell r="H400">
            <v>10</v>
          </cell>
          <cell r="I400">
            <v>1</v>
          </cell>
          <cell r="J400">
            <v>1</v>
          </cell>
          <cell r="K400">
            <v>1.0269999999999999</v>
          </cell>
          <cell r="L400">
            <v>3025</v>
          </cell>
          <cell r="M400">
            <v>108.9</v>
          </cell>
          <cell r="N400">
            <v>1</v>
          </cell>
          <cell r="O400">
            <v>7400</v>
          </cell>
          <cell r="P400">
            <v>22385</v>
          </cell>
        </row>
        <row r="401">
          <cell r="A401" t="str">
            <v>4101</v>
          </cell>
          <cell r="B401">
            <v>706235</v>
          </cell>
          <cell r="C401" t="str">
            <v>250301</v>
          </cell>
          <cell r="D401" t="str">
            <v>П</v>
          </cell>
          <cell r="E401">
            <v>3.4</v>
          </cell>
          <cell r="F401">
            <v>630</v>
          </cell>
          <cell r="G401">
            <v>19</v>
          </cell>
          <cell r="H401">
            <v>10</v>
          </cell>
          <cell r="I401">
            <v>1</v>
          </cell>
          <cell r="J401">
            <v>1</v>
          </cell>
          <cell r="K401">
            <v>1.0269999999999999</v>
          </cell>
          <cell r="L401">
            <v>595</v>
          </cell>
          <cell r="M401">
            <v>21.4</v>
          </cell>
          <cell r="N401">
            <v>1</v>
          </cell>
          <cell r="O401">
            <v>7400</v>
          </cell>
          <cell r="P401">
            <v>4403</v>
          </cell>
        </row>
        <row r="402">
          <cell r="A402" t="str">
            <v>4102</v>
          </cell>
          <cell r="B402">
            <v>180137</v>
          </cell>
          <cell r="C402" t="str">
            <v>250301</v>
          </cell>
          <cell r="D402" t="str">
            <v>П</v>
          </cell>
          <cell r="E402">
            <v>3.2</v>
          </cell>
          <cell r="F402">
            <v>2000</v>
          </cell>
          <cell r="G402">
            <v>19</v>
          </cell>
          <cell r="H402">
            <v>10</v>
          </cell>
          <cell r="I402">
            <v>1</v>
          </cell>
          <cell r="J402">
            <v>2</v>
          </cell>
          <cell r="K402">
            <v>1.0269999999999999</v>
          </cell>
          <cell r="L402">
            <v>1778</v>
          </cell>
          <cell r="M402">
            <v>64</v>
          </cell>
          <cell r="N402">
            <v>1</v>
          </cell>
          <cell r="O402">
            <v>6100</v>
          </cell>
          <cell r="P402">
            <v>10845.8</v>
          </cell>
        </row>
        <row r="403">
          <cell r="A403" t="str">
            <v>3103</v>
          </cell>
          <cell r="B403">
            <v>33548</v>
          </cell>
          <cell r="C403" t="str">
            <v>250301</v>
          </cell>
          <cell r="D403" t="str">
            <v>П</v>
          </cell>
          <cell r="E403">
            <v>3.4</v>
          </cell>
          <cell r="F403">
            <v>2550</v>
          </cell>
          <cell r="G403">
            <v>18</v>
          </cell>
          <cell r="H403">
            <v>10</v>
          </cell>
          <cell r="I403">
            <v>1</v>
          </cell>
          <cell r="J403">
            <v>1</v>
          </cell>
          <cell r="K403">
            <v>1.0269999999999999</v>
          </cell>
          <cell r="L403">
            <v>2408</v>
          </cell>
          <cell r="M403">
            <v>86.7</v>
          </cell>
          <cell r="N403">
            <v>1</v>
          </cell>
          <cell r="O403">
            <v>7000</v>
          </cell>
          <cell r="P403">
            <v>16856</v>
          </cell>
        </row>
        <row r="404">
          <cell r="A404" t="str">
            <v>1105</v>
          </cell>
          <cell r="B404">
            <v>3</v>
          </cell>
          <cell r="C404" t="str">
            <v>250301</v>
          </cell>
          <cell r="D404" t="str">
            <v>H</v>
          </cell>
          <cell r="E404">
            <v>2.5</v>
          </cell>
          <cell r="F404">
            <v>780</v>
          </cell>
          <cell r="G404">
            <v>18</v>
          </cell>
          <cell r="H404">
            <v>10</v>
          </cell>
          <cell r="I404">
            <v>1</v>
          </cell>
          <cell r="J404">
            <v>2</v>
          </cell>
          <cell r="K404">
            <v>1.0269999999999999</v>
          </cell>
          <cell r="L404">
            <v>542</v>
          </cell>
          <cell r="M404">
            <v>19.5</v>
          </cell>
          <cell r="N404">
            <v>2</v>
          </cell>
          <cell r="O404">
            <v>0</v>
          </cell>
          <cell r="P404">
            <v>0</v>
          </cell>
        </row>
        <row r="405">
          <cell r="A405" t="str">
            <v>3121</v>
          </cell>
          <cell r="B405">
            <v>3</v>
          </cell>
          <cell r="C405" t="str">
            <v>250301</v>
          </cell>
          <cell r="D405" t="str">
            <v>H</v>
          </cell>
          <cell r="E405">
            <v>3.2</v>
          </cell>
          <cell r="F405">
            <v>1190</v>
          </cell>
          <cell r="G405">
            <v>18</v>
          </cell>
          <cell r="H405">
            <v>10</v>
          </cell>
          <cell r="I405">
            <v>1</v>
          </cell>
          <cell r="J405">
            <v>2</v>
          </cell>
          <cell r="K405">
            <v>1.0269999999999999</v>
          </cell>
          <cell r="L405">
            <v>1058</v>
          </cell>
          <cell r="M405">
            <v>38.1</v>
          </cell>
          <cell r="N405">
            <v>2</v>
          </cell>
          <cell r="O405">
            <v>0</v>
          </cell>
          <cell r="P405">
            <v>0</v>
          </cell>
        </row>
        <row r="406">
          <cell r="A406" t="str">
            <v>6105</v>
          </cell>
          <cell r="B406">
            <v>2</v>
          </cell>
          <cell r="C406" t="str">
            <v>250301</v>
          </cell>
          <cell r="D406" t="str">
            <v>H</v>
          </cell>
          <cell r="E406">
            <v>3.1</v>
          </cell>
          <cell r="F406">
            <v>1445</v>
          </cell>
          <cell r="G406">
            <v>18</v>
          </cell>
          <cell r="H406">
            <v>10</v>
          </cell>
          <cell r="I406">
            <v>1</v>
          </cell>
          <cell r="J406">
            <v>2</v>
          </cell>
          <cell r="K406">
            <v>1.0269999999999999</v>
          </cell>
          <cell r="L406">
            <v>1244</v>
          </cell>
          <cell r="M406">
            <v>44.8</v>
          </cell>
          <cell r="N406">
            <v>2</v>
          </cell>
          <cell r="O406">
            <v>0</v>
          </cell>
          <cell r="P406">
            <v>0</v>
          </cell>
        </row>
        <row r="407">
          <cell r="A407" t="str">
            <v>4107</v>
          </cell>
          <cell r="B407">
            <v>122</v>
          </cell>
          <cell r="C407" t="str">
            <v>250301</v>
          </cell>
          <cell r="D407" t="str">
            <v>H</v>
          </cell>
          <cell r="E407">
            <v>3.2</v>
          </cell>
          <cell r="F407">
            <v>3770</v>
          </cell>
          <cell r="G407">
            <v>18</v>
          </cell>
          <cell r="H407">
            <v>10</v>
          </cell>
          <cell r="I407">
            <v>1</v>
          </cell>
          <cell r="J407">
            <v>2</v>
          </cell>
          <cell r="K407">
            <v>1.0269999999999999</v>
          </cell>
          <cell r="L407">
            <v>3351</v>
          </cell>
          <cell r="M407">
            <v>120.6</v>
          </cell>
          <cell r="N407">
            <v>2</v>
          </cell>
          <cell r="O407">
            <v>0</v>
          </cell>
          <cell r="P407">
            <v>0</v>
          </cell>
        </row>
        <row r="408">
          <cell r="A408" t="str">
            <v>4107</v>
          </cell>
          <cell r="B408">
            <v>123</v>
          </cell>
          <cell r="C408" t="str">
            <v>250301</v>
          </cell>
          <cell r="D408" t="str">
            <v>H</v>
          </cell>
          <cell r="E408">
            <v>3.2</v>
          </cell>
          <cell r="F408">
            <v>2605</v>
          </cell>
          <cell r="G408">
            <v>18</v>
          </cell>
          <cell r="H408">
            <v>10</v>
          </cell>
          <cell r="I408">
            <v>1</v>
          </cell>
          <cell r="J408">
            <v>2</v>
          </cell>
          <cell r="K408">
            <v>1.0269999999999999</v>
          </cell>
          <cell r="L408">
            <v>2316</v>
          </cell>
          <cell r="M408">
            <v>83.4</v>
          </cell>
          <cell r="N408">
            <v>2</v>
          </cell>
          <cell r="O408">
            <v>0</v>
          </cell>
          <cell r="P408">
            <v>0</v>
          </cell>
        </row>
        <row r="409">
          <cell r="A409" t="str">
            <v>3108</v>
          </cell>
          <cell r="B409">
            <v>36587</v>
          </cell>
          <cell r="C409" t="str">
            <v>230301</v>
          </cell>
          <cell r="D409" t="str">
            <v>H</v>
          </cell>
          <cell r="E409">
            <v>3.6</v>
          </cell>
          <cell r="F409">
            <v>1860</v>
          </cell>
          <cell r="G409">
            <v>18</v>
          </cell>
          <cell r="H409">
            <v>10</v>
          </cell>
          <cell r="I409">
            <v>1</v>
          </cell>
          <cell r="J409">
            <v>1</v>
          </cell>
          <cell r="K409">
            <v>1.0269999999999999</v>
          </cell>
          <cell r="L409">
            <v>1860</v>
          </cell>
          <cell r="M409">
            <v>67</v>
          </cell>
          <cell r="N409">
            <v>1</v>
          </cell>
          <cell r="O409">
            <v>7400</v>
          </cell>
          <cell r="P409">
            <v>13764</v>
          </cell>
        </row>
        <row r="410">
          <cell r="A410" t="str">
            <v>1103</v>
          </cell>
          <cell r="B410">
            <v>843276</v>
          </cell>
          <cell r="C410" t="str">
            <v>260301</v>
          </cell>
          <cell r="D410" t="str">
            <v>H</v>
          </cell>
          <cell r="E410">
            <v>2.8</v>
          </cell>
          <cell r="F410">
            <v>970</v>
          </cell>
          <cell r="G410">
            <v>18</v>
          </cell>
          <cell r="H410">
            <v>10</v>
          </cell>
          <cell r="I410">
            <v>1</v>
          </cell>
          <cell r="J410">
            <v>1</v>
          </cell>
          <cell r="K410">
            <v>1.0269999999999999</v>
          </cell>
          <cell r="L410">
            <v>754</v>
          </cell>
          <cell r="M410">
            <v>27.2</v>
          </cell>
          <cell r="N410">
            <v>1</v>
          </cell>
          <cell r="O410">
            <v>5500</v>
          </cell>
          <cell r="P410">
            <v>4147</v>
          </cell>
        </row>
        <row r="411">
          <cell r="A411" t="str">
            <v>1113</v>
          </cell>
          <cell r="B411">
            <v>537211</v>
          </cell>
          <cell r="C411" t="str">
            <v>260301</v>
          </cell>
          <cell r="D411" t="str">
            <v>П</v>
          </cell>
          <cell r="E411">
            <v>3.6</v>
          </cell>
          <cell r="F411">
            <v>500</v>
          </cell>
          <cell r="G411">
            <v>18</v>
          </cell>
          <cell r="H411">
            <v>10</v>
          </cell>
          <cell r="I411">
            <v>1</v>
          </cell>
          <cell r="J411">
            <v>1</v>
          </cell>
          <cell r="K411">
            <v>1.0269999999999999</v>
          </cell>
          <cell r="L411">
            <v>500</v>
          </cell>
          <cell r="M411">
            <v>18</v>
          </cell>
          <cell r="N411">
            <v>1</v>
          </cell>
          <cell r="O411">
            <v>7000</v>
          </cell>
          <cell r="P411">
            <v>3500</v>
          </cell>
        </row>
        <row r="412">
          <cell r="A412" t="str">
            <v>3107</v>
          </cell>
          <cell r="B412">
            <v>136701</v>
          </cell>
          <cell r="C412" t="str">
            <v>260301</v>
          </cell>
          <cell r="D412" t="str">
            <v>H</v>
          </cell>
          <cell r="E412">
            <v>3.7</v>
          </cell>
          <cell r="F412">
            <v>1410</v>
          </cell>
          <cell r="G412">
            <v>18</v>
          </cell>
          <cell r="H412">
            <v>10</v>
          </cell>
          <cell r="I412">
            <v>1</v>
          </cell>
          <cell r="J412">
            <v>1</v>
          </cell>
          <cell r="K412">
            <v>1.0269999999999999</v>
          </cell>
          <cell r="L412">
            <v>1449</v>
          </cell>
          <cell r="M412">
            <v>52.2</v>
          </cell>
          <cell r="N412">
            <v>1</v>
          </cell>
          <cell r="O412">
            <v>7400</v>
          </cell>
          <cell r="P412">
            <v>10722.6</v>
          </cell>
        </row>
        <row r="413">
          <cell r="A413" t="str">
            <v>3108</v>
          </cell>
          <cell r="B413">
            <v>136582</v>
          </cell>
          <cell r="C413" t="str">
            <v>260301</v>
          </cell>
          <cell r="D413" t="str">
            <v>H</v>
          </cell>
          <cell r="E413">
            <v>3.4</v>
          </cell>
          <cell r="F413">
            <v>1890</v>
          </cell>
          <cell r="G413">
            <v>18</v>
          </cell>
          <cell r="H413">
            <v>10</v>
          </cell>
          <cell r="I413">
            <v>1</v>
          </cell>
          <cell r="J413">
            <v>1</v>
          </cell>
          <cell r="K413">
            <v>1.0269999999999999</v>
          </cell>
          <cell r="L413">
            <v>1785</v>
          </cell>
          <cell r="M413">
            <v>64.3</v>
          </cell>
          <cell r="N413">
            <v>1</v>
          </cell>
          <cell r="O413">
            <v>7400</v>
          </cell>
          <cell r="P413">
            <v>13209</v>
          </cell>
        </row>
        <row r="414">
          <cell r="A414" t="str">
            <v>3108</v>
          </cell>
          <cell r="B414">
            <v>136591</v>
          </cell>
          <cell r="C414" t="str">
            <v>260301</v>
          </cell>
          <cell r="D414" t="str">
            <v>H</v>
          </cell>
          <cell r="E414">
            <v>3.7</v>
          </cell>
          <cell r="F414">
            <v>1880</v>
          </cell>
          <cell r="G414">
            <v>18</v>
          </cell>
          <cell r="H414">
            <v>10</v>
          </cell>
          <cell r="I414">
            <v>1</v>
          </cell>
          <cell r="J414">
            <v>1</v>
          </cell>
          <cell r="K414">
            <v>1.0269999999999999</v>
          </cell>
          <cell r="L414">
            <v>1932</v>
          </cell>
          <cell r="M414">
            <v>69.599999999999994</v>
          </cell>
          <cell r="N414">
            <v>1</v>
          </cell>
          <cell r="O414">
            <v>7400</v>
          </cell>
          <cell r="P414">
            <v>14296.8</v>
          </cell>
        </row>
        <row r="415">
          <cell r="A415" t="str">
            <v>3108</v>
          </cell>
          <cell r="B415">
            <v>136592</v>
          </cell>
          <cell r="C415" t="str">
            <v>260301</v>
          </cell>
          <cell r="D415" t="str">
            <v>H</v>
          </cell>
          <cell r="E415">
            <v>3.5</v>
          </cell>
          <cell r="F415">
            <v>1880</v>
          </cell>
          <cell r="G415">
            <v>18</v>
          </cell>
          <cell r="H415">
            <v>10</v>
          </cell>
          <cell r="I415">
            <v>1</v>
          </cell>
          <cell r="J415">
            <v>1</v>
          </cell>
          <cell r="K415">
            <v>1.0269999999999999</v>
          </cell>
          <cell r="L415">
            <v>1828</v>
          </cell>
          <cell r="M415">
            <v>65.8</v>
          </cell>
          <cell r="N415">
            <v>1</v>
          </cell>
          <cell r="O415">
            <v>7400</v>
          </cell>
          <cell r="P415">
            <v>13527.2</v>
          </cell>
        </row>
        <row r="416">
          <cell r="A416" t="str">
            <v>3109</v>
          </cell>
          <cell r="B416">
            <v>67256</v>
          </cell>
          <cell r="C416" t="str">
            <v>260301</v>
          </cell>
          <cell r="D416" t="str">
            <v>H</v>
          </cell>
          <cell r="E416">
            <v>3.6</v>
          </cell>
          <cell r="F416">
            <v>1100</v>
          </cell>
          <cell r="G416">
            <v>18</v>
          </cell>
          <cell r="H416">
            <v>10</v>
          </cell>
          <cell r="I416">
            <v>1</v>
          </cell>
          <cell r="J416">
            <v>1</v>
          </cell>
          <cell r="K416">
            <v>1.0269999999999999</v>
          </cell>
          <cell r="L416">
            <v>1100</v>
          </cell>
          <cell r="M416">
            <v>39.6</v>
          </cell>
          <cell r="N416">
            <v>1</v>
          </cell>
          <cell r="O416">
            <v>7400</v>
          </cell>
          <cell r="P416">
            <v>8140</v>
          </cell>
        </row>
        <row r="417">
          <cell r="A417" t="str">
            <v>4101</v>
          </cell>
          <cell r="B417">
            <v>594</v>
          </cell>
          <cell r="C417" t="str">
            <v>260301</v>
          </cell>
          <cell r="D417" t="str">
            <v>П</v>
          </cell>
          <cell r="E417">
            <v>3.9</v>
          </cell>
          <cell r="F417">
            <v>3465</v>
          </cell>
          <cell r="G417">
            <v>18</v>
          </cell>
          <cell r="H417">
            <v>10</v>
          </cell>
          <cell r="I417">
            <v>1</v>
          </cell>
          <cell r="J417">
            <v>1</v>
          </cell>
          <cell r="K417">
            <v>1.0269999999999999</v>
          </cell>
          <cell r="L417">
            <v>3754</v>
          </cell>
          <cell r="M417">
            <v>135.1</v>
          </cell>
          <cell r="N417">
            <v>1</v>
          </cell>
          <cell r="O417">
            <v>7400</v>
          </cell>
          <cell r="P417">
            <v>27779.599999999999</v>
          </cell>
        </row>
        <row r="418">
          <cell r="A418" t="str">
            <v>4101</v>
          </cell>
          <cell r="B418">
            <v>706238</v>
          </cell>
          <cell r="C418" t="str">
            <v>260301</v>
          </cell>
          <cell r="D418" t="str">
            <v>П</v>
          </cell>
          <cell r="E418">
            <v>3.4</v>
          </cell>
          <cell r="F418">
            <v>650</v>
          </cell>
          <cell r="G418">
            <v>19</v>
          </cell>
          <cell r="H418">
            <v>10</v>
          </cell>
          <cell r="I418">
            <v>1</v>
          </cell>
          <cell r="J418">
            <v>1</v>
          </cell>
          <cell r="K418">
            <v>1.0269999999999999</v>
          </cell>
          <cell r="L418">
            <v>614</v>
          </cell>
          <cell r="M418">
            <v>22.1</v>
          </cell>
          <cell r="N418">
            <v>1</v>
          </cell>
          <cell r="O418">
            <v>7400</v>
          </cell>
          <cell r="P418">
            <v>4543.6000000000004</v>
          </cell>
        </row>
        <row r="419">
          <cell r="A419" t="str">
            <v>4102</v>
          </cell>
          <cell r="B419">
            <v>180138</v>
          </cell>
          <cell r="C419" t="str">
            <v>260301</v>
          </cell>
          <cell r="D419" t="str">
            <v>П</v>
          </cell>
          <cell r="E419">
            <v>3.6</v>
          </cell>
          <cell r="F419">
            <v>1160</v>
          </cell>
          <cell r="G419">
            <v>18</v>
          </cell>
          <cell r="H419">
            <v>10</v>
          </cell>
          <cell r="I419">
            <v>1</v>
          </cell>
          <cell r="J419">
            <v>1</v>
          </cell>
          <cell r="K419">
            <v>1.0269999999999999</v>
          </cell>
          <cell r="L419">
            <v>1160</v>
          </cell>
          <cell r="M419">
            <v>41.8</v>
          </cell>
          <cell r="N419">
            <v>1</v>
          </cell>
          <cell r="O419">
            <v>6100</v>
          </cell>
          <cell r="P419">
            <v>7076</v>
          </cell>
        </row>
        <row r="420">
          <cell r="A420" t="str">
            <v>3103</v>
          </cell>
          <cell r="B420">
            <v>33548</v>
          </cell>
          <cell r="C420" t="str">
            <v>260301</v>
          </cell>
          <cell r="D420" t="str">
            <v>П</v>
          </cell>
          <cell r="E420">
            <v>3.4</v>
          </cell>
          <cell r="F420">
            <v>2600</v>
          </cell>
          <cell r="G420">
            <v>18</v>
          </cell>
          <cell r="H420">
            <v>10</v>
          </cell>
          <cell r="I420">
            <v>1</v>
          </cell>
          <cell r="J420">
            <v>1</v>
          </cell>
          <cell r="K420">
            <v>1.0269999999999999</v>
          </cell>
          <cell r="L420">
            <v>2456</v>
          </cell>
          <cell r="M420">
            <v>88.4</v>
          </cell>
          <cell r="N420">
            <v>1</v>
          </cell>
          <cell r="O420">
            <v>7500</v>
          </cell>
          <cell r="P420">
            <v>18420</v>
          </cell>
        </row>
        <row r="421">
          <cell r="A421" t="str">
            <v>3121</v>
          </cell>
          <cell r="B421">
            <v>20</v>
          </cell>
          <cell r="C421" t="str">
            <v>260301</v>
          </cell>
          <cell r="D421" t="str">
            <v>H</v>
          </cell>
          <cell r="E421">
            <v>3.3</v>
          </cell>
          <cell r="F421">
            <v>1480</v>
          </cell>
          <cell r="G421">
            <v>18</v>
          </cell>
          <cell r="H421">
            <v>10</v>
          </cell>
          <cell r="I421">
            <v>1</v>
          </cell>
          <cell r="J421">
            <v>2</v>
          </cell>
          <cell r="K421">
            <v>1.0269999999999999</v>
          </cell>
          <cell r="L421">
            <v>1357</v>
          </cell>
          <cell r="M421">
            <v>48.8</v>
          </cell>
          <cell r="N421">
            <v>2</v>
          </cell>
          <cell r="O421">
            <v>0</v>
          </cell>
          <cell r="P421">
            <v>0</v>
          </cell>
        </row>
        <row r="422">
          <cell r="A422" t="str">
            <v>1105</v>
          </cell>
          <cell r="B422">
            <v>4</v>
          </cell>
          <cell r="C422" t="str">
            <v>260301</v>
          </cell>
          <cell r="D422" t="str">
            <v>H</v>
          </cell>
          <cell r="E422">
            <v>2.5</v>
          </cell>
          <cell r="F422">
            <v>960</v>
          </cell>
          <cell r="G422">
            <v>18</v>
          </cell>
          <cell r="H422">
            <v>10</v>
          </cell>
          <cell r="I422">
            <v>1</v>
          </cell>
          <cell r="J422">
            <v>2</v>
          </cell>
          <cell r="K422">
            <v>1.0269999999999999</v>
          </cell>
          <cell r="L422">
            <v>667</v>
          </cell>
          <cell r="M422">
            <v>24</v>
          </cell>
          <cell r="N422">
            <v>2</v>
          </cell>
          <cell r="O422">
            <v>0</v>
          </cell>
          <cell r="P422">
            <v>0</v>
          </cell>
        </row>
        <row r="423">
          <cell r="A423" t="str">
            <v>6105</v>
          </cell>
          <cell r="B423">
            <v>3</v>
          </cell>
          <cell r="C423" t="str">
            <v>260301</v>
          </cell>
          <cell r="D423" t="str">
            <v>H</v>
          </cell>
          <cell r="E423">
            <v>3.2</v>
          </cell>
          <cell r="F423">
            <v>1635</v>
          </cell>
          <cell r="G423">
            <v>18</v>
          </cell>
          <cell r="H423">
            <v>10</v>
          </cell>
          <cell r="I423">
            <v>1</v>
          </cell>
          <cell r="J423">
            <v>2</v>
          </cell>
          <cell r="K423">
            <v>1.0269999999999999</v>
          </cell>
          <cell r="L423">
            <v>1453</v>
          </cell>
          <cell r="M423">
            <v>52.3</v>
          </cell>
          <cell r="N423">
            <v>2</v>
          </cell>
          <cell r="O423">
            <v>0</v>
          </cell>
          <cell r="P423">
            <v>0</v>
          </cell>
        </row>
        <row r="424">
          <cell r="A424" t="str">
            <v>4107</v>
          </cell>
          <cell r="B424">
            <v>124</v>
          </cell>
          <cell r="C424" t="str">
            <v>260301</v>
          </cell>
          <cell r="D424" t="str">
            <v>H</v>
          </cell>
          <cell r="E424">
            <v>3.2</v>
          </cell>
          <cell r="F424">
            <v>3770</v>
          </cell>
          <cell r="G424">
            <v>18</v>
          </cell>
          <cell r="H424">
            <v>10</v>
          </cell>
          <cell r="I424">
            <v>1</v>
          </cell>
          <cell r="J424">
            <v>2</v>
          </cell>
          <cell r="K424">
            <v>1.0269999999999999</v>
          </cell>
          <cell r="L424">
            <v>3351</v>
          </cell>
          <cell r="M424">
            <v>120.6</v>
          </cell>
          <cell r="N424">
            <v>2</v>
          </cell>
          <cell r="O424">
            <v>0</v>
          </cell>
          <cell r="P424">
            <v>0</v>
          </cell>
        </row>
        <row r="425">
          <cell r="A425" t="str">
            <v>4107</v>
          </cell>
          <cell r="B425">
            <v>125</v>
          </cell>
          <cell r="C425" t="str">
            <v>260301</v>
          </cell>
          <cell r="D425" t="str">
            <v>H</v>
          </cell>
          <cell r="E425">
            <v>3.3</v>
          </cell>
          <cell r="F425">
            <v>2300</v>
          </cell>
          <cell r="G425">
            <v>18</v>
          </cell>
          <cell r="H425">
            <v>10</v>
          </cell>
          <cell r="I425">
            <v>1</v>
          </cell>
          <cell r="J425">
            <v>2</v>
          </cell>
          <cell r="K425">
            <v>1.0269999999999999</v>
          </cell>
          <cell r="L425">
            <v>2108</v>
          </cell>
          <cell r="M425">
            <v>75.900000000000006</v>
          </cell>
          <cell r="N425">
            <v>2</v>
          </cell>
          <cell r="O425">
            <v>0</v>
          </cell>
          <cell r="P425">
            <v>0</v>
          </cell>
        </row>
        <row r="426">
          <cell r="A426" t="str">
            <v>8001</v>
          </cell>
          <cell r="B426">
            <v>651</v>
          </cell>
          <cell r="C426" t="str">
            <v>260301</v>
          </cell>
          <cell r="D426" t="str">
            <v>П</v>
          </cell>
          <cell r="E426">
            <v>3.3</v>
          </cell>
          <cell r="F426">
            <v>675</v>
          </cell>
          <cell r="G426">
            <v>18</v>
          </cell>
          <cell r="H426">
            <v>10</v>
          </cell>
          <cell r="I426">
            <v>1</v>
          </cell>
          <cell r="J426">
            <v>1</v>
          </cell>
          <cell r="K426">
            <v>1.0269999999999999</v>
          </cell>
          <cell r="L426">
            <v>619</v>
          </cell>
          <cell r="M426">
            <v>22.3</v>
          </cell>
          <cell r="N426">
            <v>1</v>
          </cell>
          <cell r="O426">
            <v>7000</v>
          </cell>
          <cell r="P426">
            <v>4725</v>
          </cell>
        </row>
        <row r="427">
          <cell r="A427" t="str">
            <v>1101</v>
          </cell>
          <cell r="B427">
            <v>346327</v>
          </cell>
          <cell r="C427" t="str">
            <v>260301</v>
          </cell>
          <cell r="D427" t="str">
            <v>H</v>
          </cell>
          <cell r="E427">
            <v>3.2</v>
          </cell>
          <cell r="F427">
            <v>3770</v>
          </cell>
          <cell r="G427">
            <v>18</v>
          </cell>
          <cell r="H427">
            <v>10</v>
          </cell>
          <cell r="I427">
            <v>1</v>
          </cell>
          <cell r="J427">
            <v>1</v>
          </cell>
          <cell r="K427">
            <v>1.0269999999999999</v>
          </cell>
          <cell r="L427">
            <v>3351</v>
          </cell>
          <cell r="M427">
            <v>120.6</v>
          </cell>
          <cell r="N427">
            <v>1</v>
          </cell>
          <cell r="O427">
            <v>7500</v>
          </cell>
          <cell r="P427">
            <v>25132.5</v>
          </cell>
        </row>
        <row r="428">
          <cell r="A428" t="str">
            <v>1101</v>
          </cell>
          <cell r="B428">
            <v>336428</v>
          </cell>
          <cell r="C428" t="str">
            <v>270301</v>
          </cell>
          <cell r="D428" t="str">
            <v>H</v>
          </cell>
          <cell r="E428">
            <v>3.2</v>
          </cell>
          <cell r="F428">
            <v>3770</v>
          </cell>
          <cell r="G428">
            <v>18</v>
          </cell>
          <cell r="H428">
            <v>10</v>
          </cell>
          <cell r="I428">
            <v>1</v>
          </cell>
          <cell r="J428">
            <v>1</v>
          </cell>
          <cell r="K428">
            <v>1.0269999999999999</v>
          </cell>
          <cell r="L428">
            <v>3351</v>
          </cell>
          <cell r="M428">
            <v>120.6</v>
          </cell>
          <cell r="N428">
            <v>1</v>
          </cell>
          <cell r="O428">
            <v>7500</v>
          </cell>
          <cell r="P428">
            <v>25132.5</v>
          </cell>
        </row>
        <row r="429">
          <cell r="A429" t="str">
            <v>1103</v>
          </cell>
          <cell r="B429">
            <v>843277</v>
          </cell>
          <cell r="C429" t="str">
            <v>270301</v>
          </cell>
          <cell r="D429" t="str">
            <v>H</v>
          </cell>
          <cell r="E429">
            <v>2.6</v>
          </cell>
          <cell r="F429">
            <v>950</v>
          </cell>
          <cell r="G429">
            <v>18</v>
          </cell>
          <cell r="H429">
            <v>10</v>
          </cell>
          <cell r="I429">
            <v>1</v>
          </cell>
          <cell r="J429">
            <v>1</v>
          </cell>
          <cell r="K429">
            <v>1.0269999999999999</v>
          </cell>
          <cell r="L429">
            <v>686</v>
          </cell>
          <cell r="M429">
            <v>24.7</v>
          </cell>
          <cell r="N429">
            <v>1</v>
          </cell>
          <cell r="O429">
            <v>5500</v>
          </cell>
          <cell r="P429">
            <v>3773</v>
          </cell>
        </row>
        <row r="430">
          <cell r="A430" t="str">
            <v>1113</v>
          </cell>
          <cell r="B430">
            <v>537211</v>
          </cell>
          <cell r="C430" t="str">
            <v>270301</v>
          </cell>
          <cell r="D430" t="str">
            <v>П</v>
          </cell>
          <cell r="E430">
            <v>3.6</v>
          </cell>
          <cell r="F430">
            <v>550</v>
          </cell>
          <cell r="G430">
            <v>16</v>
          </cell>
          <cell r="H430">
            <v>20</v>
          </cell>
          <cell r="I430">
            <v>1</v>
          </cell>
          <cell r="J430">
            <v>1</v>
          </cell>
          <cell r="K430">
            <v>1.0269999999999999</v>
          </cell>
          <cell r="L430">
            <v>550</v>
          </cell>
          <cell r="M430">
            <v>19.8</v>
          </cell>
          <cell r="N430">
            <v>1</v>
          </cell>
          <cell r="O430">
            <v>6650</v>
          </cell>
          <cell r="P430">
            <v>3657.5</v>
          </cell>
        </row>
        <row r="431">
          <cell r="A431" t="str">
            <v>3105</v>
          </cell>
          <cell r="B431">
            <v>136299</v>
          </cell>
          <cell r="C431" t="str">
            <v>270301</v>
          </cell>
          <cell r="D431" t="str">
            <v>П</v>
          </cell>
          <cell r="E431">
            <v>3.6</v>
          </cell>
          <cell r="F431">
            <v>430</v>
          </cell>
          <cell r="G431">
            <v>18</v>
          </cell>
          <cell r="H431">
            <v>10</v>
          </cell>
          <cell r="I431">
            <v>1</v>
          </cell>
          <cell r="J431">
            <v>1</v>
          </cell>
          <cell r="K431">
            <v>1.0269999999999999</v>
          </cell>
          <cell r="L431">
            <v>430</v>
          </cell>
          <cell r="M431">
            <v>15.5</v>
          </cell>
          <cell r="N431">
            <v>1</v>
          </cell>
          <cell r="O431">
            <v>5500</v>
          </cell>
          <cell r="P431">
            <v>2365</v>
          </cell>
        </row>
        <row r="432">
          <cell r="A432" t="str">
            <v>3107</v>
          </cell>
          <cell r="B432">
            <v>136705</v>
          </cell>
          <cell r="C432" t="str">
            <v>270301</v>
          </cell>
          <cell r="D432" t="str">
            <v>H</v>
          </cell>
          <cell r="E432">
            <v>3.7</v>
          </cell>
          <cell r="F432">
            <v>1880</v>
          </cell>
          <cell r="G432">
            <v>18</v>
          </cell>
          <cell r="H432">
            <v>10</v>
          </cell>
          <cell r="I432">
            <v>1</v>
          </cell>
          <cell r="J432">
            <v>1</v>
          </cell>
          <cell r="K432">
            <v>1.0269999999999999</v>
          </cell>
          <cell r="L432">
            <v>1932</v>
          </cell>
          <cell r="M432">
            <v>69.599999999999994</v>
          </cell>
          <cell r="N432">
            <v>1</v>
          </cell>
          <cell r="O432">
            <v>7400</v>
          </cell>
          <cell r="P432">
            <v>14296.8</v>
          </cell>
        </row>
        <row r="433">
          <cell r="A433" t="str">
            <v>3108</v>
          </cell>
          <cell r="B433">
            <v>136594</v>
          </cell>
          <cell r="C433" t="str">
            <v>270301</v>
          </cell>
          <cell r="D433" t="str">
            <v>H</v>
          </cell>
          <cell r="E433">
            <v>3.4</v>
          </cell>
          <cell r="F433">
            <v>1880</v>
          </cell>
          <cell r="G433">
            <v>18</v>
          </cell>
          <cell r="H433">
            <v>10</v>
          </cell>
          <cell r="I433">
            <v>1</v>
          </cell>
          <cell r="J433">
            <v>1</v>
          </cell>
          <cell r="K433">
            <v>1.0269999999999999</v>
          </cell>
          <cell r="L433">
            <v>1776</v>
          </cell>
          <cell r="M433">
            <v>63.9</v>
          </cell>
          <cell r="N433">
            <v>1</v>
          </cell>
          <cell r="O433">
            <v>7400</v>
          </cell>
          <cell r="P433">
            <v>13142.4</v>
          </cell>
        </row>
        <row r="434">
          <cell r="A434" t="str">
            <v>3108</v>
          </cell>
          <cell r="B434">
            <v>136593</v>
          </cell>
          <cell r="C434" t="str">
            <v>270301</v>
          </cell>
          <cell r="D434" t="str">
            <v>H</v>
          </cell>
          <cell r="E434">
            <v>3.7</v>
          </cell>
          <cell r="F434">
            <v>1880</v>
          </cell>
          <cell r="G434">
            <v>18</v>
          </cell>
          <cell r="H434">
            <v>10</v>
          </cell>
          <cell r="I434">
            <v>1</v>
          </cell>
          <cell r="J434">
            <v>1</v>
          </cell>
          <cell r="K434">
            <v>1.0269999999999999</v>
          </cell>
          <cell r="L434">
            <v>1932</v>
          </cell>
          <cell r="M434">
            <v>69.599999999999994</v>
          </cell>
          <cell r="N434">
            <v>1</v>
          </cell>
          <cell r="O434">
            <v>7400</v>
          </cell>
          <cell r="P434">
            <v>14296.8</v>
          </cell>
        </row>
        <row r="435">
          <cell r="A435" t="str">
            <v>3109</v>
          </cell>
          <cell r="B435">
            <v>67257</v>
          </cell>
          <cell r="C435" t="str">
            <v>270301</v>
          </cell>
          <cell r="D435" t="str">
            <v>H</v>
          </cell>
          <cell r="E435">
            <v>3.3</v>
          </cell>
          <cell r="F435">
            <v>1220</v>
          </cell>
          <cell r="G435">
            <v>18</v>
          </cell>
          <cell r="H435">
            <v>10</v>
          </cell>
          <cell r="I435">
            <v>1</v>
          </cell>
          <cell r="J435">
            <v>1</v>
          </cell>
          <cell r="K435">
            <v>1.0269999999999999</v>
          </cell>
          <cell r="L435">
            <v>1118</v>
          </cell>
          <cell r="M435">
            <v>40.299999999999997</v>
          </cell>
          <cell r="N435">
            <v>1</v>
          </cell>
          <cell r="O435">
            <v>7400</v>
          </cell>
          <cell r="P435">
            <v>8273.2000000000007</v>
          </cell>
        </row>
        <row r="436">
          <cell r="A436" t="str">
            <v>3114</v>
          </cell>
          <cell r="B436">
            <v>55795</v>
          </cell>
          <cell r="C436" t="str">
            <v>270301</v>
          </cell>
          <cell r="D436" t="str">
            <v>П</v>
          </cell>
          <cell r="E436">
            <v>3.5</v>
          </cell>
          <cell r="F436">
            <v>1480</v>
          </cell>
          <cell r="G436">
            <v>18</v>
          </cell>
          <cell r="H436">
            <v>10</v>
          </cell>
          <cell r="I436">
            <v>1</v>
          </cell>
          <cell r="J436">
            <v>1</v>
          </cell>
          <cell r="K436">
            <v>1.0269999999999999</v>
          </cell>
          <cell r="L436">
            <v>1439</v>
          </cell>
          <cell r="M436">
            <v>51.8</v>
          </cell>
          <cell r="N436">
            <v>1</v>
          </cell>
          <cell r="O436">
            <v>7000</v>
          </cell>
          <cell r="P436">
            <v>10073</v>
          </cell>
        </row>
        <row r="437">
          <cell r="A437" t="str">
            <v>4108</v>
          </cell>
          <cell r="B437">
            <v>833344</v>
          </cell>
          <cell r="C437" t="str">
            <v>270301</v>
          </cell>
          <cell r="D437" t="str">
            <v>П</v>
          </cell>
          <cell r="E437">
            <v>3.6</v>
          </cell>
          <cell r="F437">
            <v>364</v>
          </cell>
          <cell r="G437">
            <v>22</v>
          </cell>
          <cell r="H437">
            <v>10</v>
          </cell>
          <cell r="I437">
            <v>1</v>
          </cell>
          <cell r="J437">
            <v>3</v>
          </cell>
          <cell r="K437">
            <v>1.0269999999999999</v>
          </cell>
          <cell r="L437">
            <v>364</v>
          </cell>
          <cell r="M437">
            <v>13.1</v>
          </cell>
          <cell r="N437">
            <v>3</v>
          </cell>
          <cell r="O437">
            <v>3050</v>
          </cell>
          <cell r="P437">
            <v>1110.2</v>
          </cell>
        </row>
        <row r="438">
          <cell r="A438" t="str">
            <v>4101</v>
          </cell>
          <cell r="B438">
            <v>595</v>
          </cell>
          <cell r="C438" t="str">
            <v>270301</v>
          </cell>
          <cell r="D438" t="str">
            <v>П</v>
          </cell>
          <cell r="E438">
            <v>3.8</v>
          </cell>
          <cell r="F438">
            <v>3190</v>
          </cell>
          <cell r="G438">
            <v>18</v>
          </cell>
          <cell r="H438">
            <v>10</v>
          </cell>
          <cell r="I438">
            <v>1</v>
          </cell>
          <cell r="J438">
            <v>1</v>
          </cell>
          <cell r="K438">
            <v>1.0269999999999999</v>
          </cell>
          <cell r="L438">
            <v>3367</v>
          </cell>
          <cell r="M438">
            <v>121.2</v>
          </cell>
          <cell r="N438">
            <v>1</v>
          </cell>
          <cell r="O438">
            <v>7400</v>
          </cell>
          <cell r="P438">
            <v>24915.8</v>
          </cell>
        </row>
        <row r="439">
          <cell r="A439" t="str">
            <v>4101</v>
          </cell>
          <cell r="B439">
            <v>706225</v>
          </cell>
          <cell r="C439" t="str">
            <v>270301</v>
          </cell>
          <cell r="D439" t="str">
            <v>П</v>
          </cell>
          <cell r="E439">
            <v>3.6</v>
          </cell>
          <cell r="F439">
            <v>620</v>
          </cell>
          <cell r="G439">
            <v>18</v>
          </cell>
          <cell r="H439">
            <v>10</v>
          </cell>
          <cell r="I439">
            <v>1</v>
          </cell>
          <cell r="J439">
            <v>1</v>
          </cell>
          <cell r="K439">
            <v>1.0269999999999999</v>
          </cell>
          <cell r="L439">
            <v>620</v>
          </cell>
          <cell r="M439">
            <v>22.3</v>
          </cell>
          <cell r="N439">
            <v>1</v>
          </cell>
          <cell r="O439">
            <v>7400</v>
          </cell>
          <cell r="P439">
            <v>4588</v>
          </cell>
        </row>
        <row r="440">
          <cell r="A440" t="str">
            <v>4102</v>
          </cell>
          <cell r="B440">
            <v>180139</v>
          </cell>
          <cell r="C440" t="str">
            <v>270301</v>
          </cell>
          <cell r="D440" t="str">
            <v>П</v>
          </cell>
          <cell r="E440">
            <v>3.5</v>
          </cell>
          <cell r="F440">
            <v>1019</v>
          </cell>
          <cell r="G440">
            <v>18</v>
          </cell>
          <cell r="H440">
            <v>10</v>
          </cell>
          <cell r="I440">
            <v>1</v>
          </cell>
          <cell r="J440">
            <v>1</v>
          </cell>
          <cell r="K440">
            <v>1.0269999999999999</v>
          </cell>
          <cell r="L440">
            <v>991</v>
          </cell>
          <cell r="M440">
            <v>35.700000000000003</v>
          </cell>
          <cell r="N440">
            <v>1</v>
          </cell>
          <cell r="O440">
            <v>6100</v>
          </cell>
          <cell r="P440">
            <v>6045.1</v>
          </cell>
        </row>
        <row r="441">
          <cell r="A441" t="str">
            <v>3103</v>
          </cell>
          <cell r="B441">
            <v>33549</v>
          </cell>
          <cell r="C441" t="str">
            <v>270301</v>
          </cell>
          <cell r="D441" t="str">
            <v>П</v>
          </cell>
          <cell r="E441">
            <v>3.4</v>
          </cell>
          <cell r="F441">
            <v>2810</v>
          </cell>
          <cell r="G441">
            <v>18</v>
          </cell>
          <cell r="H441">
            <v>10</v>
          </cell>
          <cell r="I441">
            <v>1</v>
          </cell>
          <cell r="J441">
            <v>1</v>
          </cell>
          <cell r="K441">
            <v>1.0269999999999999</v>
          </cell>
          <cell r="L441">
            <v>2654</v>
          </cell>
          <cell r="M441">
            <v>95.5</v>
          </cell>
          <cell r="N441">
            <v>1</v>
          </cell>
          <cell r="O441">
            <v>7500</v>
          </cell>
          <cell r="P441">
            <v>19905</v>
          </cell>
        </row>
        <row r="442">
          <cell r="A442" t="str">
            <v>1105</v>
          </cell>
          <cell r="B442">
            <v>5</v>
          </cell>
          <cell r="C442" t="str">
            <v>270301</v>
          </cell>
          <cell r="D442" t="str">
            <v>H</v>
          </cell>
          <cell r="E442">
            <v>2.6</v>
          </cell>
          <cell r="F442">
            <v>945</v>
          </cell>
          <cell r="G442">
            <v>18</v>
          </cell>
          <cell r="H442">
            <v>15</v>
          </cell>
          <cell r="I442">
            <v>1</v>
          </cell>
          <cell r="J442">
            <v>2</v>
          </cell>
          <cell r="K442">
            <v>1.0269999999999999</v>
          </cell>
          <cell r="L442">
            <v>683</v>
          </cell>
          <cell r="M442">
            <v>24.6</v>
          </cell>
          <cell r="N442">
            <v>2</v>
          </cell>
          <cell r="O442">
            <v>0</v>
          </cell>
          <cell r="P442">
            <v>0</v>
          </cell>
        </row>
        <row r="443">
          <cell r="A443" t="str">
            <v>3121</v>
          </cell>
          <cell r="B443">
            <v>21</v>
          </cell>
          <cell r="C443" t="str">
            <v>270301</v>
          </cell>
          <cell r="D443" t="str">
            <v>H</v>
          </cell>
          <cell r="E443">
            <v>3.3</v>
          </cell>
          <cell r="F443">
            <v>1361</v>
          </cell>
          <cell r="G443">
            <v>18</v>
          </cell>
          <cell r="H443">
            <v>10</v>
          </cell>
          <cell r="I443">
            <v>1</v>
          </cell>
          <cell r="J443">
            <v>2</v>
          </cell>
          <cell r="K443">
            <v>1.0269999999999999</v>
          </cell>
          <cell r="L443">
            <v>1248</v>
          </cell>
          <cell r="M443">
            <v>44.9</v>
          </cell>
          <cell r="N443">
            <v>2</v>
          </cell>
          <cell r="O443">
            <v>0</v>
          </cell>
          <cell r="P443">
            <v>0</v>
          </cell>
        </row>
        <row r="444">
          <cell r="A444" t="str">
            <v>6105</v>
          </cell>
          <cell r="B444">
            <v>4</v>
          </cell>
          <cell r="C444" t="str">
            <v>270301</v>
          </cell>
          <cell r="D444" t="str">
            <v>H</v>
          </cell>
          <cell r="E444">
            <v>3.2</v>
          </cell>
          <cell r="F444">
            <v>1720</v>
          </cell>
          <cell r="G444">
            <v>18</v>
          </cell>
          <cell r="H444">
            <v>20</v>
          </cell>
          <cell r="I444">
            <v>1</v>
          </cell>
          <cell r="J444">
            <v>2</v>
          </cell>
          <cell r="K444">
            <v>1.0269999999999999</v>
          </cell>
          <cell r="L444">
            <v>1529</v>
          </cell>
          <cell r="M444">
            <v>55</v>
          </cell>
          <cell r="N444">
            <v>2</v>
          </cell>
          <cell r="O444">
            <v>0</v>
          </cell>
          <cell r="P444">
            <v>0</v>
          </cell>
        </row>
        <row r="445">
          <cell r="A445" t="str">
            <v>4107</v>
          </cell>
          <cell r="B445">
            <v>127</v>
          </cell>
          <cell r="C445" t="str">
            <v>270301</v>
          </cell>
          <cell r="D445" t="str">
            <v>H</v>
          </cell>
          <cell r="E445">
            <v>3.2</v>
          </cell>
          <cell r="F445">
            <v>2917</v>
          </cell>
          <cell r="G445">
            <v>18</v>
          </cell>
          <cell r="H445">
            <v>20</v>
          </cell>
          <cell r="I445">
            <v>1</v>
          </cell>
          <cell r="J445">
            <v>2</v>
          </cell>
          <cell r="K445">
            <v>1.0269999999999999</v>
          </cell>
          <cell r="L445">
            <v>2593</v>
          </cell>
          <cell r="M445">
            <v>93.3</v>
          </cell>
          <cell r="N445">
            <v>2</v>
          </cell>
          <cell r="O445">
            <v>0</v>
          </cell>
          <cell r="P445">
            <v>0</v>
          </cell>
        </row>
        <row r="446">
          <cell r="A446" t="str">
            <v>4107</v>
          </cell>
          <cell r="B446">
            <v>126</v>
          </cell>
          <cell r="C446" t="str">
            <v>270301</v>
          </cell>
          <cell r="D446" t="str">
            <v>H</v>
          </cell>
          <cell r="E446">
            <v>3.2</v>
          </cell>
          <cell r="F446">
            <v>3770</v>
          </cell>
          <cell r="G446">
            <v>18</v>
          </cell>
          <cell r="H446">
            <v>20</v>
          </cell>
          <cell r="I446">
            <v>1</v>
          </cell>
          <cell r="J446">
            <v>2</v>
          </cell>
          <cell r="K446">
            <v>1.0269999999999999</v>
          </cell>
          <cell r="L446">
            <v>3351</v>
          </cell>
          <cell r="M446">
            <v>120.6</v>
          </cell>
          <cell r="N446">
            <v>2</v>
          </cell>
          <cell r="O446">
            <v>0</v>
          </cell>
          <cell r="P446">
            <v>0</v>
          </cell>
        </row>
        <row r="447">
          <cell r="A447" t="str">
            <v>1101</v>
          </cell>
          <cell r="B447">
            <v>336429</v>
          </cell>
          <cell r="C447" t="str">
            <v>280301</v>
          </cell>
          <cell r="D447" t="str">
            <v>H</v>
          </cell>
          <cell r="E447">
            <v>3.4</v>
          </cell>
          <cell r="F447">
            <v>3770</v>
          </cell>
          <cell r="G447">
            <v>18</v>
          </cell>
          <cell r="H447">
            <v>10</v>
          </cell>
          <cell r="I447">
            <v>1</v>
          </cell>
          <cell r="J447">
            <v>1</v>
          </cell>
          <cell r="K447">
            <v>1.0269999999999999</v>
          </cell>
          <cell r="L447">
            <v>3561</v>
          </cell>
          <cell r="M447">
            <v>128.19999999999999</v>
          </cell>
          <cell r="N447">
            <v>1</v>
          </cell>
          <cell r="O447">
            <v>7500</v>
          </cell>
          <cell r="P447">
            <v>26707.5</v>
          </cell>
        </row>
        <row r="448">
          <cell r="A448" t="str">
            <v>1103</v>
          </cell>
          <cell r="B448">
            <v>843278</v>
          </cell>
          <cell r="C448" t="str">
            <v>280301</v>
          </cell>
          <cell r="D448" t="str">
            <v>H</v>
          </cell>
          <cell r="E448">
            <v>3.5</v>
          </cell>
          <cell r="F448">
            <v>520</v>
          </cell>
          <cell r="G448">
            <v>18</v>
          </cell>
          <cell r="H448">
            <v>10</v>
          </cell>
          <cell r="I448">
            <v>1</v>
          </cell>
          <cell r="J448">
            <v>2</v>
          </cell>
          <cell r="K448">
            <v>1.0269999999999999</v>
          </cell>
          <cell r="L448">
            <v>506</v>
          </cell>
          <cell r="M448">
            <v>18.2</v>
          </cell>
          <cell r="N448">
            <v>2</v>
          </cell>
          <cell r="O448">
            <v>4856</v>
          </cell>
          <cell r="P448">
            <v>2457.14</v>
          </cell>
        </row>
        <row r="449">
          <cell r="A449" t="str">
            <v>1113</v>
          </cell>
          <cell r="B449">
            <v>537212</v>
          </cell>
          <cell r="C449" t="str">
            <v>280301</v>
          </cell>
          <cell r="D449" t="str">
            <v>П</v>
          </cell>
          <cell r="E449">
            <v>3.5</v>
          </cell>
          <cell r="F449">
            <v>505</v>
          </cell>
          <cell r="G449">
            <v>18</v>
          </cell>
          <cell r="H449">
            <v>10</v>
          </cell>
          <cell r="I449">
            <v>1</v>
          </cell>
          <cell r="J449">
            <v>1</v>
          </cell>
          <cell r="K449">
            <v>1.0269999999999999</v>
          </cell>
          <cell r="L449">
            <v>491</v>
          </cell>
          <cell r="M449">
            <v>17.7</v>
          </cell>
          <cell r="N449">
            <v>1</v>
          </cell>
          <cell r="O449">
            <v>7000</v>
          </cell>
          <cell r="P449">
            <v>3437</v>
          </cell>
        </row>
        <row r="450">
          <cell r="A450" t="str">
            <v>3105</v>
          </cell>
          <cell r="B450">
            <v>239660</v>
          </cell>
          <cell r="C450" t="str">
            <v>280301</v>
          </cell>
          <cell r="D450" t="str">
            <v>П</v>
          </cell>
          <cell r="E450">
            <v>3.5</v>
          </cell>
          <cell r="F450">
            <v>260</v>
          </cell>
          <cell r="G450">
            <v>18</v>
          </cell>
          <cell r="H450">
            <v>10</v>
          </cell>
          <cell r="I450">
            <v>1</v>
          </cell>
          <cell r="J450">
            <v>1</v>
          </cell>
          <cell r="K450">
            <v>1.0269999999999999</v>
          </cell>
          <cell r="L450">
            <v>253</v>
          </cell>
          <cell r="M450">
            <v>9.1</v>
          </cell>
          <cell r="N450">
            <v>1</v>
          </cell>
          <cell r="O450">
            <v>5500</v>
          </cell>
          <cell r="P450">
            <v>1391.5</v>
          </cell>
        </row>
        <row r="451">
          <cell r="A451" t="str">
            <v>3107</v>
          </cell>
          <cell r="B451">
            <v>136706</v>
          </cell>
          <cell r="C451" t="str">
            <v>280301</v>
          </cell>
          <cell r="D451" t="str">
            <v>H</v>
          </cell>
          <cell r="E451">
            <v>3.5</v>
          </cell>
          <cell r="F451">
            <v>1450</v>
          </cell>
          <cell r="G451">
            <v>18</v>
          </cell>
          <cell r="H451">
            <v>10</v>
          </cell>
          <cell r="I451">
            <v>1</v>
          </cell>
          <cell r="J451">
            <v>1</v>
          </cell>
          <cell r="K451">
            <v>1.0269999999999999</v>
          </cell>
          <cell r="L451">
            <v>1410</v>
          </cell>
          <cell r="M451">
            <v>50.8</v>
          </cell>
          <cell r="N451">
            <v>1</v>
          </cell>
          <cell r="O451">
            <v>7400</v>
          </cell>
          <cell r="P451">
            <v>10434</v>
          </cell>
        </row>
        <row r="452">
          <cell r="A452" t="str">
            <v>3108</v>
          </cell>
          <cell r="B452">
            <v>136595</v>
          </cell>
          <cell r="C452" t="str">
            <v>280301</v>
          </cell>
          <cell r="D452" t="str">
            <v>H</v>
          </cell>
          <cell r="E452">
            <v>3.5</v>
          </cell>
          <cell r="F452">
            <v>1880</v>
          </cell>
          <cell r="G452">
            <v>18</v>
          </cell>
          <cell r="H452">
            <v>10</v>
          </cell>
          <cell r="I452">
            <v>1</v>
          </cell>
          <cell r="J452">
            <v>1</v>
          </cell>
          <cell r="K452">
            <v>1.0269999999999999</v>
          </cell>
          <cell r="L452">
            <v>1828</v>
          </cell>
          <cell r="M452">
            <v>65.8</v>
          </cell>
          <cell r="N452">
            <v>1</v>
          </cell>
          <cell r="O452">
            <v>7400</v>
          </cell>
          <cell r="P452">
            <v>13527.2</v>
          </cell>
        </row>
        <row r="453">
          <cell r="A453" t="str">
            <v>3108</v>
          </cell>
          <cell r="B453">
            <v>136594</v>
          </cell>
          <cell r="C453" t="str">
            <v>280301</v>
          </cell>
          <cell r="D453" t="str">
            <v>H</v>
          </cell>
          <cell r="E453">
            <v>3.8</v>
          </cell>
          <cell r="F453">
            <v>1880</v>
          </cell>
          <cell r="G453">
            <v>18</v>
          </cell>
          <cell r="H453">
            <v>10</v>
          </cell>
          <cell r="I453">
            <v>1</v>
          </cell>
          <cell r="J453">
            <v>1</v>
          </cell>
          <cell r="K453">
            <v>1.0269999999999999</v>
          </cell>
          <cell r="L453">
            <v>1984</v>
          </cell>
          <cell r="M453">
            <v>71.400000000000006</v>
          </cell>
          <cell r="N453">
            <v>1</v>
          </cell>
          <cell r="O453">
            <v>7400</v>
          </cell>
          <cell r="P453">
            <v>14681.6</v>
          </cell>
        </row>
        <row r="454">
          <cell r="A454" t="str">
            <v>3109</v>
          </cell>
          <cell r="B454">
            <v>67258</v>
          </cell>
          <cell r="C454" t="str">
            <v>280301</v>
          </cell>
          <cell r="D454" t="str">
            <v>H</v>
          </cell>
          <cell r="E454">
            <v>3.6</v>
          </cell>
          <cell r="F454">
            <v>1220</v>
          </cell>
          <cell r="G454">
            <v>18</v>
          </cell>
          <cell r="H454">
            <v>10</v>
          </cell>
          <cell r="I454">
            <v>1</v>
          </cell>
          <cell r="J454">
            <v>1</v>
          </cell>
          <cell r="K454">
            <v>1.0269999999999999</v>
          </cell>
          <cell r="L454">
            <v>1220</v>
          </cell>
          <cell r="M454">
            <v>43.9</v>
          </cell>
          <cell r="N454">
            <v>1</v>
          </cell>
          <cell r="O454">
            <v>7400</v>
          </cell>
          <cell r="P454">
            <v>9028</v>
          </cell>
        </row>
        <row r="455">
          <cell r="A455" t="str">
            <v>4101</v>
          </cell>
          <cell r="B455">
            <v>706235</v>
          </cell>
          <cell r="C455" t="str">
            <v>280301</v>
          </cell>
          <cell r="D455" t="str">
            <v>П</v>
          </cell>
          <cell r="E455">
            <v>3.5</v>
          </cell>
          <cell r="F455">
            <v>600</v>
          </cell>
          <cell r="G455">
            <v>18</v>
          </cell>
          <cell r="H455">
            <v>10</v>
          </cell>
          <cell r="I455">
            <v>1</v>
          </cell>
          <cell r="J455">
            <v>1</v>
          </cell>
          <cell r="K455">
            <v>1.0269999999999999</v>
          </cell>
          <cell r="L455">
            <v>583</v>
          </cell>
          <cell r="M455">
            <v>21</v>
          </cell>
          <cell r="N455">
            <v>1</v>
          </cell>
          <cell r="O455">
            <v>7400</v>
          </cell>
          <cell r="P455">
            <v>4314.2</v>
          </cell>
        </row>
        <row r="456">
          <cell r="A456" t="str">
            <v>4101</v>
          </cell>
          <cell r="B456">
            <v>596</v>
          </cell>
          <cell r="C456" t="str">
            <v>280301</v>
          </cell>
          <cell r="D456" t="str">
            <v>П</v>
          </cell>
          <cell r="E456">
            <v>3.6</v>
          </cell>
          <cell r="F456">
            <v>2970</v>
          </cell>
          <cell r="G456">
            <v>18</v>
          </cell>
          <cell r="H456">
            <v>10</v>
          </cell>
          <cell r="I456">
            <v>1</v>
          </cell>
          <cell r="J456">
            <v>1</v>
          </cell>
          <cell r="K456">
            <v>1.0269999999999999</v>
          </cell>
          <cell r="L456">
            <v>2970</v>
          </cell>
          <cell r="M456">
            <v>106.9</v>
          </cell>
          <cell r="N456">
            <v>1</v>
          </cell>
          <cell r="O456">
            <v>7400</v>
          </cell>
          <cell r="P456">
            <v>21978</v>
          </cell>
        </row>
        <row r="457">
          <cell r="A457" t="str">
            <v>4102</v>
          </cell>
          <cell r="B457">
            <v>180139</v>
          </cell>
          <cell r="C457" t="str">
            <v>280301</v>
          </cell>
          <cell r="D457" t="str">
            <v>П</v>
          </cell>
          <cell r="E457">
            <v>3.6</v>
          </cell>
          <cell r="F457">
            <v>1169</v>
          </cell>
          <cell r="G457">
            <v>18</v>
          </cell>
          <cell r="H457">
            <v>10</v>
          </cell>
          <cell r="I457">
            <v>1</v>
          </cell>
          <cell r="J457">
            <v>1</v>
          </cell>
          <cell r="K457">
            <v>1.0269999999999999</v>
          </cell>
          <cell r="L457">
            <v>1169</v>
          </cell>
          <cell r="M457">
            <v>42.1</v>
          </cell>
          <cell r="N457">
            <v>1</v>
          </cell>
          <cell r="O457">
            <v>6100</v>
          </cell>
          <cell r="P457">
            <v>7130.9</v>
          </cell>
        </row>
        <row r="458">
          <cell r="A458" t="str">
            <v>3103</v>
          </cell>
          <cell r="B458">
            <v>33550</v>
          </cell>
          <cell r="C458" t="str">
            <v>280301</v>
          </cell>
          <cell r="D458" t="str">
            <v>П</v>
          </cell>
          <cell r="E458">
            <v>3.2</v>
          </cell>
          <cell r="F458">
            <v>2970</v>
          </cell>
          <cell r="G458">
            <v>18</v>
          </cell>
          <cell r="H458">
            <v>10</v>
          </cell>
          <cell r="I458">
            <v>1</v>
          </cell>
          <cell r="J458">
            <v>1</v>
          </cell>
          <cell r="K458">
            <v>1.0269999999999999</v>
          </cell>
          <cell r="L458">
            <v>2640</v>
          </cell>
          <cell r="M458">
            <v>95</v>
          </cell>
          <cell r="N458">
            <v>1</v>
          </cell>
          <cell r="O458">
            <v>7500</v>
          </cell>
          <cell r="P458">
            <v>19800</v>
          </cell>
        </row>
        <row r="459">
          <cell r="A459" t="str">
            <v>8001</v>
          </cell>
          <cell r="B459">
            <v>23</v>
          </cell>
          <cell r="C459" t="str">
            <v>280301</v>
          </cell>
          <cell r="D459" t="str">
            <v>П</v>
          </cell>
          <cell r="E459">
            <v>3.5</v>
          </cell>
          <cell r="F459">
            <v>750</v>
          </cell>
          <cell r="G459">
            <v>18</v>
          </cell>
          <cell r="H459">
            <v>10</v>
          </cell>
          <cell r="I459">
            <v>1</v>
          </cell>
          <cell r="J459">
            <v>1</v>
          </cell>
          <cell r="K459">
            <v>1.0269999999999999</v>
          </cell>
          <cell r="L459">
            <v>729</v>
          </cell>
          <cell r="M459">
            <v>26.3</v>
          </cell>
          <cell r="N459">
            <v>1</v>
          </cell>
          <cell r="O459">
            <v>7000</v>
          </cell>
          <cell r="P459">
            <v>5250</v>
          </cell>
        </row>
        <row r="460">
          <cell r="A460" t="str">
            <v>6105</v>
          </cell>
          <cell r="B460">
            <v>5</v>
          </cell>
          <cell r="C460" t="str">
            <v>280301</v>
          </cell>
          <cell r="D460" t="str">
            <v>H</v>
          </cell>
          <cell r="E460">
            <v>3.2</v>
          </cell>
          <cell r="F460">
            <v>1640</v>
          </cell>
          <cell r="G460">
            <v>18</v>
          </cell>
          <cell r="H460">
            <v>10</v>
          </cell>
          <cell r="I460">
            <v>1</v>
          </cell>
          <cell r="J460">
            <v>2</v>
          </cell>
          <cell r="K460">
            <v>1.0269999999999999</v>
          </cell>
          <cell r="L460">
            <v>1458</v>
          </cell>
          <cell r="M460">
            <v>52.5</v>
          </cell>
          <cell r="N460">
            <v>2</v>
          </cell>
          <cell r="O460">
            <v>0</v>
          </cell>
          <cell r="P460">
            <v>0</v>
          </cell>
        </row>
        <row r="461">
          <cell r="A461" t="str">
            <v>4107</v>
          </cell>
          <cell r="B461">
            <v>129</v>
          </cell>
          <cell r="C461" t="str">
            <v>280301</v>
          </cell>
          <cell r="D461" t="str">
            <v>H</v>
          </cell>
          <cell r="E461">
            <v>3.3</v>
          </cell>
          <cell r="F461">
            <v>2600</v>
          </cell>
          <cell r="G461">
            <v>18</v>
          </cell>
          <cell r="H461">
            <v>10</v>
          </cell>
          <cell r="I461">
            <v>1</v>
          </cell>
          <cell r="J461">
            <v>2</v>
          </cell>
          <cell r="K461">
            <v>1.0269999999999999</v>
          </cell>
          <cell r="L461">
            <v>2383</v>
          </cell>
          <cell r="M461">
            <v>85.8</v>
          </cell>
          <cell r="N461">
            <v>2</v>
          </cell>
          <cell r="O461">
            <v>0</v>
          </cell>
          <cell r="P461">
            <v>0</v>
          </cell>
        </row>
        <row r="462">
          <cell r="A462" t="str">
            <v>4107</v>
          </cell>
          <cell r="B462">
            <v>128</v>
          </cell>
          <cell r="C462" t="str">
            <v>280301</v>
          </cell>
          <cell r="D462" t="str">
            <v>H</v>
          </cell>
          <cell r="E462">
            <v>3.2</v>
          </cell>
          <cell r="F462">
            <v>3770</v>
          </cell>
          <cell r="G462">
            <v>18</v>
          </cell>
          <cell r="H462">
            <v>10</v>
          </cell>
          <cell r="I462">
            <v>1</v>
          </cell>
          <cell r="J462">
            <v>2</v>
          </cell>
          <cell r="K462">
            <v>1.0269999999999999</v>
          </cell>
          <cell r="L462">
            <v>3351</v>
          </cell>
          <cell r="M462">
            <v>120.6</v>
          </cell>
          <cell r="N462">
            <v>2</v>
          </cell>
          <cell r="O462">
            <v>0</v>
          </cell>
          <cell r="P462">
            <v>0</v>
          </cell>
        </row>
        <row r="463">
          <cell r="A463" t="str">
            <v>3121</v>
          </cell>
          <cell r="B463">
            <v>22</v>
          </cell>
          <cell r="C463" t="str">
            <v>280301</v>
          </cell>
          <cell r="D463" t="str">
            <v>H</v>
          </cell>
          <cell r="E463">
            <v>3.2</v>
          </cell>
          <cell r="F463">
            <v>1487</v>
          </cell>
          <cell r="G463">
            <v>18</v>
          </cell>
          <cell r="H463">
            <v>10</v>
          </cell>
          <cell r="I463">
            <v>1</v>
          </cell>
          <cell r="J463">
            <v>2</v>
          </cell>
          <cell r="K463">
            <v>1.0269999999999999</v>
          </cell>
          <cell r="L463">
            <v>1322</v>
          </cell>
          <cell r="M463">
            <v>47.6</v>
          </cell>
          <cell r="N463">
            <v>2</v>
          </cell>
          <cell r="O463">
            <v>0</v>
          </cell>
          <cell r="P463">
            <v>0</v>
          </cell>
        </row>
        <row r="464">
          <cell r="A464" t="str">
            <v>1105</v>
          </cell>
          <cell r="B464">
            <v>6</v>
          </cell>
          <cell r="C464" t="str">
            <v>280301</v>
          </cell>
          <cell r="D464" t="str">
            <v>H</v>
          </cell>
          <cell r="E464">
            <v>2.6</v>
          </cell>
          <cell r="F464">
            <v>1030</v>
          </cell>
          <cell r="G464">
            <v>18</v>
          </cell>
          <cell r="H464">
            <v>10</v>
          </cell>
          <cell r="I464">
            <v>1</v>
          </cell>
          <cell r="J464">
            <v>2</v>
          </cell>
          <cell r="K464">
            <v>1.0269999999999999</v>
          </cell>
          <cell r="L464">
            <v>744</v>
          </cell>
          <cell r="M464">
            <v>26.8</v>
          </cell>
          <cell r="N464">
            <v>2</v>
          </cell>
          <cell r="O464">
            <v>0</v>
          </cell>
          <cell r="P464">
            <v>0</v>
          </cell>
        </row>
        <row r="465">
          <cell r="A465" t="str">
            <v>1101</v>
          </cell>
          <cell r="B465">
            <v>336429</v>
          </cell>
          <cell r="C465" t="str">
            <v>290301</v>
          </cell>
          <cell r="D465" t="str">
            <v>H</v>
          </cell>
          <cell r="E465">
            <v>3.4</v>
          </cell>
          <cell r="F465">
            <v>3770</v>
          </cell>
          <cell r="G465">
            <v>18</v>
          </cell>
          <cell r="H465">
            <v>10</v>
          </cell>
          <cell r="I465">
            <v>1</v>
          </cell>
          <cell r="J465">
            <v>1</v>
          </cell>
          <cell r="K465">
            <v>1.0269999999999999</v>
          </cell>
          <cell r="L465">
            <v>3561</v>
          </cell>
          <cell r="M465">
            <v>128.19999999999999</v>
          </cell>
          <cell r="N465">
            <v>1</v>
          </cell>
          <cell r="O465">
            <v>7500</v>
          </cell>
          <cell r="P465">
            <v>26707.5</v>
          </cell>
        </row>
        <row r="466">
          <cell r="A466" t="str">
            <v>1103</v>
          </cell>
          <cell r="B466">
            <v>843279</v>
          </cell>
          <cell r="C466" t="str">
            <v>290301</v>
          </cell>
          <cell r="D466" t="str">
            <v>H</v>
          </cell>
          <cell r="E466">
            <v>2.9</v>
          </cell>
          <cell r="F466">
            <v>770</v>
          </cell>
          <cell r="G466">
            <v>18</v>
          </cell>
          <cell r="H466">
            <v>10</v>
          </cell>
          <cell r="I466">
            <v>1</v>
          </cell>
          <cell r="J466">
            <v>2</v>
          </cell>
          <cell r="K466">
            <v>1.0269999999999999</v>
          </cell>
          <cell r="L466">
            <v>620</v>
          </cell>
          <cell r="M466">
            <v>22.3</v>
          </cell>
          <cell r="N466">
            <v>2</v>
          </cell>
          <cell r="O466">
            <v>4856</v>
          </cell>
          <cell r="P466">
            <v>3010.72</v>
          </cell>
        </row>
        <row r="467">
          <cell r="A467" t="str">
            <v>1113</v>
          </cell>
          <cell r="B467">
            <v>537212</v>
          </cell>
          <cell r="C467" t="str">
            <v>290301</v>
          </cell>
          <cell r="D467" t="str">
            <v>П</v>
          </cell>
          <cell r="E467">
            <v>3.5</v>
          </cell>
          <cell r="F467">
            <v>540</v>
          </cell>
          <cell r="G467">
            <v>18</v>
          </cell>
          <cell r="H467">
            <v>10</v>
          </cell>
          <cell r="I467">
            <v>1</v>
          </cell>
          <cell r="J467">
            <v>1</v>
          </cell>
          <cell r="K467">
            <v>1.0269999999999999</v>
          </cell>
          <cell r="L467">
            <v>525</v>
          </cell>
          <cell r="M467">
            <v>18.899999999999999</v>
          </cell>
          <cell r="N467">
            <v>1</v>
          </cell>
          <cell r="O467">
            <v>7000</v>
          </cell>
          <cell r="P467">
            <v>3675</v>
          </cell>
        </row>
        <row r="468">
          <cell r="A468" t="str">
            <v>3107</v>
          </cell>
          <cell r="B468">
            <v>136707</v>
          </cell>
          <cell r="C468" t="str">
            <v>290301</v>
          </cell>
          <cell r="D468" t="str">
            <v>H</v>
          </cell>
          <cell r="E468">
            <v>3.5</v>
          </cell>
          <cell r="F468">
            <v>1500</v>
          </cell>
          <cell r="G468">
            <v>18</v>
          </cell>
          <cell r="H468">
            <v>10</v>
          </cell>
          <cell r="I468">
            <v>1</v>
          </cell>
          <cell r="J468">
            <v>1</v>
          </cell>
          <cell r="K468">
            <v>1.0269999999999999</v>
          </cell>
          <cell r="L468">
            <v>1458</v>
          </cell>
          <cell r="M468">
            <v>52.5</v>
          </cell>
          <cell r="N468">
            <v>1</v>
          </cell>
          <cell r="O468">
            <v>7400</v>
          </cell>
          <cell r="P468">
            <v>10789.2</v>
          </cell>
        </row>
        <row r="469">
          <cell r="A469" t="str">
            <v>3108</v>
          </cell>
          <cell r="B469">
            <v>136596</v>
          </cell>
          <cell r="C469" t="str">
            <v>290301</v>
          </cell>
          <cell r="D469" t="str">
            <v>H</v>
          </cell>
          <cell r="E469">
            <v>3.6</v>
          </cell>
          <cell r="F469">
            <v>1880</v>
          </cell>
          <cell r="G469">
            <v>18</v>
          </cell>
          <cell r="H469">
            <v>10</v>
          </cell>
          <cell r="I469">
            <v>1</v>
          </cell>
          <cell r="J469">
            <v>1</v>
          </cell>
          <cell r="K469">
            <v>1.0269999999999999</v>
          </cell>
          <cell r="L469">
            <v>1880</v>
          </cell>
          <cell r="M469">
            <v>67.7</v>
          </cell>
          <cell r="N469">
            <v>1</v>
          </cell>
          <cell r="O469">
            <v>7400</v>
          </cell>
          <cell r="P469">
            <v>13912</v>
          </cell>
        </row>
        <row r="470">
          <cell r="A470" t="str">
            <v>3108</v>
          </cell>
          <cell r="B470">
            <v>136597</v>
          </cell>
          <cell r="C470" t="str">
            <v>290301</v>
          </cell>
          <cell r="D470" t="str">
            <v>H</v>
          </cell>
          <cell r="E470">
            <v>3.6</v>
          </cell>
          <cell r="F470">
            <v>1880</v>
          </cell>
          <cell r="G470">
            <v>18</v>
          </cell>
          <cell r="H470">
            <v>10</v>
          </cell>
          <cell r="I470">
            <v>1</v>
          </cell>
          <cell r="J470">
            <v>1</v>
          </cell>
          <cell r="K470">
            <v>1.0269999999999999</v>
          </cell>
          <cell r="L470">
            <v>1880</v>
          </cell>
          <cell r="M470">
            <v>67.7</v>
          </cell>
          <cell r="N470">
            <v>1</v>
          </cell>
          <cell r="O470">
            <v>7400</v>
          </cell>
          <cell r="P470">
            <v>13912</v>
          </cell>
        </row>
        <row r="471">
          <cell r="A471" t="str">
            <v>3109</v>
          </cell>
          <cell r="B471">
            <v>67258</v>
          </cell>
          <cell r="C471" t="str">
            <v>290301</v>
          </cell>
          <cell r="D471" t="str">
            <v>H</v>
          </cell>
          <cell r="E471">
            <v>3.5</v>
          </cell>
          <cell r="F471">
            <v>1210</v>
          </cell>
          <cell r="G471">
            <v>18</v>
          </cell>
          <cell r="H471">
            <v>10</v>
          </cell>
          <cell r="I471">
            <v>1</v>
          </cell>
          <cell r="J471">
            <v>1</v>
          </cell>
          <cell r="K471">
            <v>1.0269999999999999</v>
          </cell>
          <cell r="L471">
            <v>1176</v>
          </cell>
          <cell r="M471">
            <v>42.4</v>
          </cell>
          <cell r="N471">
            <v>1</v>
          </cell>
          <cell r="O471">
            <v>7400</v>
          </cell>
          <cell r="P471">
            <v>8702.4</v>
          </cell>
        </row>
        <row r="472">
          <cell r="A472" t="str">
            <v>3114</v>
          </cell>
          <cell r="B472">
            <v>55796</v>
          </cell>
          <cell r="C472" t="str">
            <v>290301</v>
          </cell>
          <cell r="D472" t="str">
            <v>П</v>
          </cell>
          <cell r="E472">
            <v>3.4</v>
          </cell>
          <cell r="F472">
            <v>1500</v>
          </cell>
          <cell r="G472">
            <v>18</v>
          </cell>
          <cell r="H472">
            <v>10</v>
          </cell>
          <cell r="I472">
            <v>1</v>
          </cell>
          <cell r="J472">
            <v>1</v>
          </cell>
          <cell r="K472">
            <v>1.0269999999999999</v>
          </cell>
          <cell r="L472">
            <v>1417</v>
          </cell>
          <cell r="M472">
            <v>51</v>
          </cell>
          <cell r="N472">
            <v>1</v>
          </cell>
          <cell r="O472">
            <v>7000</v>
          </cell>
          <cell r="P472">
            <v>9919</v>
          </cell>
        </row>
        <row r="473">
          <cell r="A473" t="str">
            <v>4108</v>
          </cell>
          <cell r="B473">
            <v>833345</v>
          </cell>
          <cell r="C473" t="str">
            <v>290301</v>
          </cell>
          <cell r="D473" t="str">
            <v>П</v>
          </cell>
          <cell r="E473">
            <v>3.5</v>
          </cell>
          <cell r="F473">
            <v>355</v>
          </cell>
          <cell r="G473">
            <v>18</v>
          </cell>
          <cell r="H473">
            <v>10</v>
          </cell>
          <cell r="I473">
            <v>1</v>
          </cell>
          <cell r="J473">
            <v>1</v>
          </cell>
          <cell r="K473">
            <v>1.0269999999999999</v>
          </cell>
          <cell r="L473">
            <v>345</v>
          </cell>
          <cell r="M473">
            <v>12.4</v>
          </cell>
          <cell r="N473">
            <v>1</v>
          </cell>
          <cell r="O473">
            <v>6100</v>
          </cell>
          <cell r="P473">
            <v>2104.5</v>
          </cell>
        </row>
        <row r="474">
          <cell r="A474" t="str">
            <v>4101</v>
          </cell>
          <cell r="B474">
            <v>706236</v>
          </cell>
          <cell r="C474" t="str">
            <v>290301</v>
          </cell>
          <cell r="D474" t="str">
            <v>П</v>
          </cell>
          <cell r="E474">
            <v>3.5</v>
          </cell>
          <cell r="F474">
            <v>650</v>
          </cell>
          <cell r="G474">
            <v>18</v>
          </cell>
          <cell r="H474">
            <v>10</v>
          </cell>
          <cell r="I474">
            <v>1</v>
          </cell>
          <cell r="J474">
            <v>1</v>
          </cell>
          <cell r="K474">
            <v>1.0269999999999999</v>
          </cell>
          <cell r="L474">
            <v>632</v>
          </cell>
          <cell r="M474">
            <v>22.8</v>
          </cell>
          <cell r="N474">
            <v>1</v>
          </cell>
          <cell r="O474">
            <v>7400</v>
          </cell>
          <cell r="P474">
            <v>4676.8</v>
          </cell>
        </row>
        <row r="475">
          <cell r="A475" t="str">
            <v>4101</v>
          </cell>
          <cell r="B475">
            <v>597</v>
          </cell>
          <cell r="C475" t="str">
            <v>290301</v>
          </cell>
          <cell r="D475" t="str">
            <v>П</v>
          </cell>
          <cell r="E475">
            <v>3.6</v>
          </cell>
          <cell r="F475">
            <v>2415</v>
          </cell>
          <cell r="G475">
            <v>18</v>
          </cell>
          <cell r="H475">
            <v>10</v>
          </cell>
          <cell r="I475">
            <v>1</v>
          </cell>
          <cell r="J475">
            <v>1</v>
          </cell>
          <cell r="K475">
            <v>1.0269999999999999</v>
          </cell>
          <cell r="L475">
            <v>2415</v>
          </cell>
          <cell r="M475">
            <v>86.9</v>
          </cell>
          <cell r="N475">
            <v>1</v>
          </cell>
          <cell r="O475">
            <v>7400</v>
          </cell>
          <cell r="P475">
            <v>17871</v>
          </cell>
        </row>
        <row r="476">
          <cell r="A476" t="str">
            <v>4102</v>
          </cell>
          <cell r="B476">
            <v>180140</v>
          </cell>
          <cell r="C476" t="str">
            <v>290301</v>
          </cell>
          <cell r="D476" t="str">
            <v>П</v>
          </cell>
          <cell r="E476">
            <v>3.3</v>
          </cell>
          <cell r="F476">
            <v>1180</v>
          </cell>
          <cell r="G476">
            <v>18</v>
          </cell>
          <cell r="H476">
            <v>10</v>
          </cell>
          <cell r="I476">
            <v>1</v>
          </cell>
          <cell r="J476">
            <v>1</v>
          </cell>
          <cell r="K476">
            <v>1.0269999999999999</v>
          </cell>
          <cell r="L476">
            <v>1082</v>
          </cell>
          <cell r="M476">
            <v>38.9</v>
          </cell>
          <cell r="N476">
            <v>1</v>
          </cell>
          <cell r="O476">
            <v>6100</v>
          </cell>
          <cell r="P476">
            <v>6600.2</v>
          </cell>
        </row>
        <row r="477">
          <cell r="A477" t="str">
            <v>3103</v>
          </cell>
          <cell r="B477">
            <v>33550</v>
          </cell>
          <cell r="C477" t="str">
            <v>290301</v>
          </cell>
          <cell r="D477" t="str">
            <v>П</v>
          </cell>
          <cell r="E477">
            <v>3.2</v>
          </cell>
          <cell r="F477">
            <v>2710</v>
          </cell>
          <cell r="G477">
            <v>18</v>
          </cell>
          <cell r="H477">
            <v>10</v>
          </cell>
          <cell r="I477">
            <v>1</v>
          </cell>
          <cell r="J477">
            <v>1</v>
          </cell>
          <cell r="K477">
            <v>1.0269999999999999</v>
          </cell>
          <cell r="L477">
            <v>2409</v>
          </cell>
          <cell r="M477">
            <v>86.7</v>
          </cell>
          <cell r="N477">
            <v>1</v>
          </cell>
          <cell r="O477">
            <v>7500</v>
          </cell>
          <cell r="P477">
            <v>18067.5</v>
          </cell>
        </row>
        <row r="478">
          <cell r="A478" t="str">
            <v>4107</v>
          </cell>
          <cell r="B478">
            <v>130</v>
          </cell>
          <cell r="C478" t="str">
            <v>290301</v>
          </cell>
          <cell r="D478" t="str">
            <v>H</v>
          </cell>
          <cell r="E478">
            <v>3.2</v>
          </cell>
          <cell r="F478">
            <v>3770</v>
          </cell>
          <cell r="G478">
            <v>18</v>
          </cell>
          <cell r="H478">
            <v>16</v>
          </cell>
          <cell r="I478">
            <v>1</v>
          </cell>
          <cell r="J478">
            <v>2</v>
          </cell>
          <cell r="K478">
            <v>1.0269999999999999</v>
          </cell>
          <cell r="L478">
            <v>3351</v>
          </cell>
          <cell r="M478">
            <v>120.6</v>
          </cell>
          <cell r="N478">
            <v>2</v>
          </cell>
          <cell r="O478">
            <v>0</v>
          </cell>
          <cell r="P478">
            <v>0</v>
          </cell>
        </row>
        <row r="479">
          <cell r="A479" t="str">
            <v>4107</v>
          </cell>
          <cell r="B479">
            <v>131</v>
          </cell>
          <cell r="C479" t="str">
            <v>290301</v>
          </cell>
          <cell r="D479" t="str">
            <v>H</v>
          </cell>
          <cell r="E479">
            <v>3.1</v>
          </cell>
          <cell r="F479">
            <v>3580</v>
          </cell>
          <cell r="G479">
            <v>18</v>
          </cell>
          <cell r="H479">
            <v>16</v>
          </cell>
          <cell r="I479">
            <v>1</v>
          </cell>
          <cell r="J479">
            <v>2</v>
          </cell>
          <cell r="K479">
            <v>1.0269999999999999</v>
          </cell>
          <cell r="L479">
            <v>3083</v>
          </cell>
          <cell r="M479">
            <v>111</v>
          </cell>
          <cell r="N479">
            <v>2</v>
          </cell>
          <cell r="O479">
            <v>0</v>
          </cell>
          <cell r="P479">
            <v>0</v>
          </cell>
        </row>
        <row r="480">
          <cell r="A480" t="str">
            <v>6105</v>
          </cell>
          <cell r="B480">
            <v>6</v>
          </cell>
          <cell r="C480" t="str">
            <v>290301</v>
          </cell>
          <cell r="D480" t="str">
            <v>H</v>
          </cell>
          <cell r="E480">
            <v>3.2</v>
          </cell>
          <cell r="F480">
            <v>1725</v>
          </cell>
          <cell r="G480">
            <v>18</v>
          </cell>
          <cell r="H480">
            <v>15</v>
          </cell>
          <cell r="I480">
            <v>1</v>
          </cell>
          <cell r="J480">
            <v>2</v>
          </cell>
          <cell r="K480">
            <v>1.0269999999999999</v>
          </cell>
          <cell r="L480">
            <v>1533</v>
          </cell>
          <cell r="M480">
            <v>55.2</v>
          </cell>
          <cell r="N480">
            <v>2</v>
          </cell>
          <cell r="O480">
            <v>0</v>
          </cell>
          <cell r="P480">
            <v>0</v>
          </cell>
        </row>
        <row r="481">
          <cell r="A481" t="str">
            <v>3121</v>
          </cell>
          <cell r="B481">
            <v>4</v>
          </cell>
          <cell r="C481" t="str">
            <v>290301</v>
          </cell>
          <cell r="D481" t="str">
            <v>H</v>
          </cell>
          <cell r="E481">
            <v>3.2</v>
          </cell>
          <cell r="F481">
            <v>1605</v>
          </cell>
          <cell r="G481">
            <v>18</v>
          </cell>
          <cell r="H481">
            <v>16</v>
          </cell>
          <cell r="I481">
            <v>1</v>
          </cell>
          <cell r="J481">
            <v>2</v>
          </cell>
          <cell r="K481">
            <v>1.0269999999999999</v>
          </cell>
          <cell r="L481">
            <v>1427</v>
          </cell>
          <cell r="M481">
            <v>51.4</v>
          </cell>
          <cell r="N481">
            <v>2</v>
          </cell>
          <cell r="O481">
            <v>0</v>
          </cell>
          <cell r="P481">
            <v>0</v>
          </cell>
        </row>
        <row r="482">
          <cell r="A482" t="str">
            <v>1105</v>
          </cell>
          <cell r="B482">
            <v>7</v>
          </cell>
          <cell r="C482" t="str">
            <v>290301</v>
          </cell>
          <cell r="D482" t="str">
            <v>H</v>
          </cell>
          <cell r="E482">
            <v>2.4</v>
          </cell>
          <cell r="F482">
            <v>1125</v>
          </cell>
          <cell r="G482">
            <v>18</v>
          </cell>
          <cell r="H482">
            <v>10</v>
          </cell>
          <cell r="I482">
            <v>1</v>
          </cell>
          <cell r="J482">
            <v>2</v>
          </cell>
          <cell r="K482">
            <v>1.0269999999999999</v>
          </cell>
          <cell r="L482">
            <v>750</v>
          </cell>
          <cell r="M482">
            <v>27</v>
          </cell>
          <cell r="N482">
            <v>2</v>
          </cell>
          <cell r="O482">
            <v>0</v>
          </cell>
          <cell r="P482">
            <v>0</v>
          </cell>
        </row>
        <row r="483">
          <cell r="A483" t="str">
            <v>1101</v>
          </cell>
          <cell r="B483">
            <v>336430</v>
          </cell>
          <cell r="C483" t="str">
            <v>300301</v>
          </cell>
          <cell r="D483" t="str">
            <v>H</v>
          </cell>
          <cell r="E483">
            <v>3.3</v>
          </cell>
          <cell r="F483">
            <v>3700</v>
          </cell>
          <cell r="G483">
            <v>18</v>
          </cell>
          <cell r="H483">
            <v>10</v>
          </cell>
          <cell r="I483">
            <v>1</v>
          </cell>
          <cell r="J483">
            <v>1</v>
          </cell>
          <cell r="K483">
            <v>1.0269999999999999</v>
          </cell>
          <cell r="L483">
            <v>3392</v>
          </cell>
          <cell r="M483">
            <v>122.1</v>
          </cell>
          <cell r="N483">
            <v>1</v>
          </cell>
          <cell r="O483">
            <v>7500</v>
          </cell>
          <cell r="P483">
            <v>25440</v>
          </cell>
        </row>
        <row r="484">
          <cell r="A484" t="str">
            <v>1101</v>
          </cell>
          <cell r="B484">
            <v>336431</v>
          </cell>
          <cell r="C484" t="str">
            <v>300301</v>
          </cell>
          <cell r="D484" t="str">
            <v>H</v>
          </cell>
          <cell r="E484">
            <v>3.5</v>
          </cell>
          <cell r="F484">
            <v>3700</v>
          </cell>
          <cell r="G484">
            <v>18</v>
          </cell>
          <cell r="H484">
            <v>10</v>
          </cell>
          <cell r="I484">
            <v>1</v>
          </cell>
          <cell r="J484">
            <v>1</v>
          </cell>
          <cell r="K484">
            <v>1.0269999999999999</v>
          </cell>
          <cell r="L484">
            <v>3597</v>
          </cell>
          <cell r="M484">
            <v>129.5</v>
          </cell>
          <cell r="N484">
            <v>1</v>
          </cell>
          <cell r="O484">
            <v>7500</v>
          </cell>
          <cell r="P484">
            <v>26977.5</v>
          </cell>
        </row>
        <row r="485">
          <cell r="A485" t="str">
            <v>1103</v>
          </cell>
          <cell r="B485">
            <v>843280</v>
          </cell>
          <cell r="C485" t="str">
            <v>300301</v>
          </cell>
          <cell r="D485" t="str">
            <v>H</v>
          </cell>
          <cell r="E485">
            <v>3</v>
          </cell>
          <cell r="F485">
            <v>1380</v>
          </cell>
          <cell r="G485">
            <v>18</v>
          </cell>
          <cell r="H485">
            <v>10</v>
          </cell>
          <cell r="I485">
            <v>1</v>
          </cell>
          <cell r="J485">
            <v>2</v>
          </cell>
          <cell r="K485">
            <v>1.0269999999999999</v>
          </cell>
          <cell r="L485">
            <v>1150</v>
          </cell>
          <cell r="M485">
            <v>41.4</v>
          </cell>
          <cell r="N485">
            <v>2</v>
          </cell>
          <cell r="O485">
            <v>4856</v>
          </cell>
          <cell r="P485">
            <v>5584.4</v>
          </cell>
        </row>
        <row r="486">
          <cell r="A486" t="str">
            <v>1113</v>
          </cell>
          <cell r="B486">
            <v>537213</v>
          </cell>
          <cell r="C486" t="str">
            <v>300301</v>
          </cell>
          <cell r="D486" t="str">
            <v>П</v>
          </cell>
          <cell r="E486">
            <v>3.5</v>
          </cell>
          <cell r="F486">
            <v>530</v>
          </cell>
          <cell r="G486">
            <v>18</v>
          </cell>
          <cell r="H486">
            <v>10</v>
          </cell>
          <cell r="I486">
            <v>1</v>
          </cell>
          <cell r="J486">
            <v>1</v>
          </cell>
          <cell r="K486">
            <v>1.0269999999999999</v>
          </cell>
          <cell r="L486">
            <v>515</v>
          </cell>
          <cell r="M486">
            <v>18.5</v>
          </cell>
          <cell r="N486">
            <v>1</v>
          </cell>
          <cell r="O486">
            <v>7000</v>
          </cell>
          <cell r="P486">
            <v>3605</v>
          </cell>
        </row>
        <row r="487">
          <cell r="A487" t="str">
            <v>3105</v>
          </cell>
          <cell r="B487">
            <v>239661</v>
          </cell>
          <cell r="C487" t="str">
            <v>300301</v>
          </cell>
          <cell r="D487" t="str">
            <v>П</v>
          </cell>
          <cell r="E487">
            <v>3.5</v>
          </cell>
          <cell r="F487">
            <v>460</v>
          </cell>
          <cell r="G487">
            <v>17</v>
          </cell>
          <cell r="H487">
            <v>10</v>
          </cell>
          <cell r="I487">
            <v>1</v>
          </cell>
          <cell r="J487">
            <v>1</v>
          </cell>
          <cell r="K487">
            <v>1.0269999999999999</v>
          </cell>
          <cell r="L487">
            <v>447</v>
          </cell>
          <cell r="M487">
            <v>16.100000000000001</v>
          </cell>
          <cell r="N487">
            <v>1</v>
          </cell>
          <cell r="O487">
            <v>5500</v>
          </cell>
          <cell r="P487">
            <v>2458.5</v>
          </cell>
        </row>
        <row r="488">
          <cell r="A488" t="str">
            <v>3107</v>
          </cell>
          <cell r="B488">
            <v>136708</v>
          </cell>
          <cell r="C488" t="str">
            <v>300301</v>
          </cell>
          <cell r="D488" t="str">
            <v>H</v>
          </cell>
          <cell r="E488">
            <v>3.6</v>
          </cell>
          <cell r="F488">
            <v>1479</v>
          </cell>
          <cell r="G488">
            <v>18</v>
          </cell>
          <cell r="H488">
            <v>10</v>
          </cell>
          <cell r="I488">
            <v>1</v>
          </cell>
          <cell r="J488">
            <v>1</v>
          </cell>
          <cell r="K488">
            <v>1.0269999999999999</v>
          </cell>
          <cell r="L488">
            <v>1479</v>
          </cell>
          <cell r="M488">
            <v>53.2</v>
          </cell>
          <cell r="N488">
            <v>1</v>
          </cell>
          <cell r="O488">
            <v>7400</v>
          </cell>
          <cell r="P488">
            <v>10944.6</v>
          </cell>
        </row>
        <row r="489">
          <cell r="A489" t="str">
            <v>3108</v>
          </cell>
          <cell r="B489">
            <v>136598</v>
          </cell>
          <cell r="C489" t="str">
            <v>300301</v>
          </cell>
          <cell r="D489" t="str">
            <v>H</v>
          </cell>
          <cell r="E489">
            <v>3.5</v>
          </cell>
          <cell r="F489">
            <v>1875</v>
          </cell>
          <cell r="G489">
            <v>18</v>
          </cell>
          <cell r="H489">
            <v>10</v>
          </cell>
          <cell r="I489">
            <v>1</v>
          </cell>
          <cell r="J489">
            <v>1</v>
          </cell>
          <cell r="K489">
            <v>1.0269999999999999</v>
          </cell>
          <cell r="L489">
            <v>1823</v>
          </cell>
          <cell r="M489">
            <v>65.599999999999994</v>
          </cell>
          <cell r="N489">
            <v>1</v>
          </cell>
          <cell r="O489">
            <v>7400</v>
          </cell>
          <cell r="P489">
            <v>13490.2</v>
          </cell>
        </row>
        <row r="490">
          <cell r="A490" t="str">
            <v>3108</v>
          </cell>
          <cell r="B490">
            <v>136597</v>
          </cell>
          <cell r="C490" t="str">
            <v>300301</v>
          </cell>
          <cell r="D490" t="str">
            <v>H</v>
          </cell>
          <cell r="E490">
            <v>3.3</v>
          </cell>
          <cell r="F490">
            <v>1880</v>
          </cell>
          <cell r="G490">
            <v>18</v>
          </cell>
          <cell r="H490">
            <v>10</v>
          </cell>
          <cell r="I490">
            <v>1</v>
          </cell>
          <cell r="J490">
            <v>1</v>
          </cell>
          <cell r="K490">
            <v>1.0269999999999999</v>
          </cell>
          <cell r="L490">
            <v>1723</v>
          </cell>
          <cell r="M490">
            <v>62</v>
          </cell>
          <cell r="N490">
            <v>1</v>
          </cell>
          <cell r="O490">
            <v>7400</v>
          </cell>
          <cell r="P490">
            <v>12750.2</v>
          </cell>
        </row>
        <row r="491">
          <cell r="A491" t="str">
            <v>3109</v>
          </cell>
          <cell r="B491">
            <v>67276</v>
          </cell>
          <cell r="C491" t="str">
            <v>300301</v>
          </cell>
          <cell r="D491" t="str">
            <v>H</v>
          </cell>
          <cell r="E491">
            <v>3.6</v>
          </cell>
          <cell r="F491">
            <v>1200</v>
          </cell>
          <cell r="G491">
            <v>18</v>
          </cell>
          <cell r="H491">
            <v>10</v>
          </cell>
          <cell r="I491">
            <v>1</v>
          </cell>
          <cell r="J491">
            <v>1</v>
          </cell>
          <cell r="K491">
            <v>1.0269999999999999</v>
          </cell>
          <cell r="L491">
            <v>1200</v>
          </cell>
          <cell r="M491">
            <v>43.2</v>
          </cell>
          <cell r="N491">
            <v>1</v>
          </cell>
          <cell r="O491">
            <v>7400</v>
          </cell>
          <cell r="P491">
            <v>8880</v>
          </cell>
        </row>
        <row r="492">
          <cell r="A492" t="str">
            <v>4103</v>
          </cell>
          <cell r="B492">
            <v>690555</v>
          </cell>
          <cell r="C492" t="str">
            <v>300301</v>
          </cell>
          <cell r="D492" t="str">
            <v>H</v>
          </cell>
          <cell r="E492">
            <v>3.2</v>
          </cell>
          <cell r="F492">
            <v>3770</v>
          </cell>
          <cell r="G492">
            <v>18</v>
          </cell>
          <cell r="H492">
            <v>10</v>
          </cell>
          <cell r="I492">
            <v>1</v>
          </cell>
          <cell r="J492">
            <v>1</v>
          </cell>
          <cell r="K492">
            <v>1.0269999999999999</v>
          </cell>
          <cell r="L492">
            <v>3351</v>
          </cell>
          <cell r="M492">
            <v>120.6</v>
          </cell>
          <cell r="N492">
            <v>1</v>
          </cell>
          <cell r="O492">
            <v>7400</v>
          </cell>
          <cell r="P492">
            <v>27898</v>
          </cell>
        </row>
        <row r="493">
          <cell r="A493" t="str">
            <v>4101</v>
          </cell>
          <cell r="B493">
            <v>598</v>
          </cell>
          <cell r="C493" t="str">
            <v>300301</v>
          </cell>
          <cell r="D493" t="str">
            <v>П</v>
          </cell>
          <cell r="E493">
            <v>3.7</v>
          </cell>
          <cell r="F493">
            <v>3650</v>
          </cell>
          <cell r="G493">
            <v>18</v>
          </cell>
          <cell r="H493">
            <v>10</v>
          </cell>
          <cell r="I493">
            <v>1</v>
          </cell>
          <cell r="J493">
            <v>1</v>
          </cell>
          <cell r="K493">
            <v>1.0269999999999999</v>
          </cell>
          <cell r="L493">
            <v>3751</v>
          </cell>
          <cell r="M493">
            <v>135</v>
          </cell>
          <cell r="N493">
            <v>1</v>
          </cell>
          <cell r="O493">
            <v>7400</v>
          </cell>
          <cell r="P493">
            <v>27757.4</v>
          </cell>
        </row>
        <row r="494">
          <cell r="A494" t="str">
            <v>4101</v>
          </cell>
          <cell r="B494">
            <v>706237</v>
          </cell>
          <cell r="C494" t="str">
            <v>300301</v>
          </cell>
          <cell r="D494" t="str">
            <v>П</v>
          </cell>
          <cell r="E494">
            <v>3.6</v>
          </cell>
          <cell r="F494">
            <v>690</v>
          </cell>
          <cell r="G494">
            <v>19</v>
          </cell>
          <cell r="H494">
            <v>10</v>
          </cell>
          <cell r="I494">
            <v>1</v>
          </cell>
          <cell r="J494">
            <v>2</v>
          </cell>
          <cell r="K494">
            <v>1.0269999999999999</v>
          </cell>
          <cell r="L494">
            <v>690</v>
          </cell>
          <cell r="M494">
            <v>24.8</v>
          </cell>
          <cell r="N494">
            <v>1</v>
          </cell>
          <cell r="O494">
            <v>7400</v>
          </cell>
          <cell r="P494">
            <v>5106</v>
          </cell>
        </row>
        <row r="495">
          <cell r="A495" t="str">
            <v>4102</v>
          </cell>
          <cell r="B495">
            <v>180140</v>
          </cell>
          <cell r="C495" t="str">
            <v>300301</v>
          </cell>
          <cell r="D495" t="str">
            <v>П</v>
          </cell>
          <cell r="E495">
            <v>3.5</v>
          </cell>
          <cell r="F495">
            <v>1170</v>
          </cell>
          <cell r="G495">
            <v>18</v>
          </cell>
          <cell r="H495">
            <v>10</v>
          </cell>
          <cell r="I495">
            <v>1</v>
          </cell>
          <cell r="J495">
            <v>1</v>
          </cell>
          <cell r="K495">
            <v>1.0269999999999999</v>
          </cell>
          <cell r="L495">
            <v>1138</v>
          </cell>
          <cell r="M495">
            <v>40.9</v>
          </cell>
          <cell r="N495">
            <v>1</v>
          </cell>
          <cell r="O495">
            <v>6100</v>
          </cell>
          <cell r="P495">
            <v>6941.8</v>
          </cell>
        </row>
        <row r="496">
          <cell r="A496" t="str">
            <v>3103</v>
          </cell>
          <cell r="B496">
            <v>33952</v>
          </cell>
          <cell r="C496" t="str">
            <v>300301</v>
          </cell>
          <cell r="D496" t="str">
            <v>П</v>
          </cell>
          <cell r="E496">
            <v>3.4</v>
          </cell>
          <cell r="F496">
            <v>2780</v>
          </cell>
          <cell r="G496">
            <v>18</v>
          </cell>
          <cell r="H496">
            <v>10</v>
          </cell>
          <cell r="I496">
            <v>1</v>
          </cell>
          <cell r="J496">
            <v>1</v>
          </cell>
          <cell r="K496">
            <v>1.0269999999999999</v>
          </cell>
          <cell r="L496">
            <v>2626</v>
          </cell>
          <cell r="M496">
            <v>94.5</v>
          </cell>
          <cell r="N496">
            <v>1</v>
          </cell>
          <cell r="O496">
            <v>7500</v>
          </cell>
          <cell r="P496">
            <v>19695</v>
          </cell>
        </row>
        <row r="497">
          <cell r="A497" t="str">
            <v>6105</v>
          </cell>
          <cell r="B497">
            <v>516</v>
          </cell>
          <cell r="C497" t="str">
            <v>300301</v>
          </cell>
          <cell r="D497" t="str">
            <v>H</v>
          </cell>
          <cell r="E497">
            <v>3.2</v>
          </cell>
          <cell r="F497">
            <v>1855</v>
          </cell>
          <cell r="G497">
            <v>18</v>
          </cell>
          <cell r="H497">
            <v>18</v>
          </cell>
          <cell r="I497">
            <v>1</v>
          </cell>
          <cell r="J497">
            <v>2</v>
          </cell>
          <cell r="K497">
            <v>1.0269999999999999</v>
          </cell>
          <cell r="L497">
            <v>1649</v>
          </cell>
          <cell r="M497">
            <v>59.4</v>
          </cell>
          <cell r="N497">
            <v>2</v>
          </cell>
          <cell r="O497">
            <v>0</v>
          </cell>
          <cell r="P497">
            <v>0</v>
          </cell>
        </row>
        <row r="498">
          <cell r="A498" t="str">
            <v>1105</v>
          </cell>
          <cell r="B498">
            <v>8</v>
          </cell>
          <cell r="C498" t="str">
            <v>300301</v>
          </cell>
          <cell r="D498" t="str">
            <v>H</v>
          </cell>
          <cell r="E498">
            <v>2.5</v>
          </cell>
          <cell r="F498">
            <v>1046</v>
          </cell>
          <cell r="G498">
            <v>18</v>
          </cell>
          <cell r="H498">
            <v>15</v>
          </cell>
          <cell r="I498">
            <v>1</v>
          </cell>
          <cell r="J498">
            <v>2</v>
          </cell>
          <cell r="K498">
            <v>1.0269999999999999</v>
          </cell>
          <cell r="L498">
            <v>726</v>
          </cell>
          <cell r="M498">
            <v>26.1</v>
          </cell>
          <cell r="N498">
            <v>2</v>
          </cell>
          <cell r="O498">
            <v>0</v>
          </cell>
          <cell r="P498">
            <v>0</v>
          </cell>
        </row>
        <row r="499">
          <cell r="A499" t="str">
            <v>3121</v>
          </cell>
          <cell r="B499">
            <v>5</v>
          </cell>
          <cell r="C499" t="str">
            <v>300301</v>
          </cell>
          <cell r="D499" t="str">
            <v>H</v>
          </cell>
          <cell r="E499">
            <v>3.2</v>
          </cell>
          <cell r="F499">
            <v>1626</v>
          </cell>
          <cell r="G499">
            <v>18</v>
          </cell>
          <cell r="H499">
            <v>16</v>
          </cell>
          <cell r="I499">
            <v>1</v>
          </cell>
          <cell r="J499">
            <v>2</v>
          </cell>
          <cell r="K499">
            <v>1.0269999999999999</v>
          </cell>
          <cell r="L499">
            <v>1445</v>
          </cell>
          <cell r="M499">
            <v>52</v>
          </cell>
          <cell r="N499">
            <v>2</v>
          </cell>
          <cell r="O499">
            <v>0</v>
          </cell>
          <cell r="P499">
            <v>0</v>
          </cell>
        </row>
        <row r="500">
          <cell r="A500" t="str">
            <v>4107</v>
          </cell>
          <cell r="B500">
            <v>133</v>
          </cell>
          <cell r="C500" t="str">
            <v>300301</v>
          </cell>
          <cell r="D500" t="str">
            <v>H</v>
          </cell>
          <cell r="E500">
            <v>3.2</v>
          </cell>
          <cell r="F500">
            <v>3090</v>
          </cell>
          <cell r="G500">
            <v>18</v>
          </cell>
          <cell r="H500">
            <v>16</v>
          </cell>
          <cell r="I500">
            <v>1</v>
          </cell>
          <cell r="J500">
            <v>2</v>
          </cell>
          <cell r="K500">
            <v>1.0269999999999999</v>
          </cell>
          <cell r="L500">
            <v>2747</v>
          </cell>
          <cell r="M500">
            <v>98.9</v>
          </cell>
          <cell r="N500">
            <v>2</v>
          </cell>
          <cell r="O500">
            <v>0</v>
          </cell>
          <cell r="P500">
            <v>0</v>
          </cell>
        </row>
        <row r="501">
          <cell r="A501" t="str">
            <v>8002</v>
          </cell>
          <cell r="B501">
            <v>551</v>
          </cell>
          <cell r="C501" t="str">
            <v>300301</v>
          </cell>
          <cell r="D501" t="str">
            <v>H</v>
          </cell>
          <cell r="E501">
            <v>3.4</v>
          </cell>
          <cell r="F501">
            <v>1090</v>
          </cell>
          <cell r="G501">
            <v>18</v>
          </cell>
          <cell r="H501">
            <v>20</v>
          </cell>
          <cell r="I501">
            <v>1</v>
          </cell>
          <cell r="J501">
            <v>2</v>
          </cell>
          <cell r="K501">
            <v>1.0269999999999999</v>
          </cell>
          <cell r="L501">
            <v>1029</v>
          </cell>
          <cell r="M501">
            <v>37.1</v>
          </cell>
          <cell r="N501">
            <v>2</v>
          </cell>
          <cell r="O501">
            <v>0</v>
          </cell>
          <cell r="P501">
            <v>0</v>
          </cell>
        </row>
        <row r="502">
          <cell r="A502" t="str">
            <v>1101</v>
          </cell>
          <cell r="B502">
            <v>336432</v>
          </cell>
          <cell r="C502" t="str">
            <v>310301</v>
          </cell>
          <cell r="D502" t="str">
            <v>H</v>
          </cell>
          <cell r="E502">
            <v>3.4</v>
          </cell>
          <cell r="F502">
            <v>3770</v>
          </cell>
          <cell r="G502">
            <v>18</v>
          </cell>
          <cell r="H502">
            <v>10</v>
          </cell>
          <cell r="I502">
            <v>1</v>
          </cell>
          <cell r="J502">
            <v>1</v>
          </cell>
          <cell r="K502">
            <v>1.0269999999999999</v>
          </cell>
          <cell r="L502">
            <v>3561</v>
          </cell>
          <cell r="M502">
            <v>128.19999999999999</v>
          </cell>
          <cell r="N502">
            <v>1</v>
          </cell>
          <cell r="O502">
            <v>7500</v>
          </cell>
          <cell r="P502">
            <v>26707.5</v>
          </cell>
        </row>
        <row r="503">
          <cell r="A503" t="str">
            <v>1101</v>
          </cell>
          <cell r="B503">
            <v>336433</v>
          </cell>
          <cell r="C503" t="str">
            <v>310301</v>
          </cell>
          <cell r="D503" t="str">
            <v>H</v>
          </cell>
          <cell r="E503">
            <v>3.4</v>
          </cell>
          <cell r="F503">
            <v>2440</v>
          </cell>
          <cell r="G503">
            <v>18</v>
          </cell>
          <cell r="H503">
            <v>10</v>
          </cell>
          <cell r="I503">
            <v>1</v>
          </cell>
          <cell r="J503">
            <v>1</v>
          </cell>
          <cell r="K503">
            <v>1.0269999999999999</v>
          </cell>
          <cell r="L503">
            <v>2304</v>
          </cell>
          <cell r="M503">
            <v>83</v>
          </cell>
          <cell r="N503">
            <v>1</v>
          </cell>
          <cell r="O503">
            <v>7500</v>
          </cell>
          <cell r="P503">
            <v>17280</v>
          </cell>
        </row>
        <row r="504">
          <cell r="A504" t="str">
            <v>1103</v>
          </cell>
          <cell r="B504">
            <v>843281</v>
          </cell>
          <cell r="C504" t="str">
            <v>310301</v>
          </cell>
          <cell r="D504" t="str">
            <v>H</v>
          </cell>
          <cell r="E504">
            <v>2.6</v>
          </cell>
          <cell r="F504">
            <v>1740</v>
          </cell>
          <cell r="G504">
            <v>18</v>
          </cell>
          <cell r="H504">
            <v>10</v>
          </cell>
          <cell r="I504">
            <v>1</v>
          </cell>
          <cell r="J504">
            <v>2</v>
          </cell>
          <cell r="K504">
            <v>1.0269999999999999</v>
          </cell>
          <cell r="L504">
            <v>1257</v>
          </cell>
          <cell r="M504">
            <v>45.2</v>
          </cell>
          <cell r="N504">
            <v>2</v>
          </cell>
          <cell r="O504">
            <v>4856</v>
          </cell>
          <cell r="P504">
            <v>6103.99</v>
          </cell>
        </row>
        <row r="505">
          <cell r="A505" t="str">
            <v>1113</v>
          </cell>
          <cell r="B505">
            <v>537213</v>
          </cell>
          <cell r="C505" t="str">
            <v>310301</v>
          </cell>
          <cell r="D505" t="str">
            <v>П</v>
          </cell>
          <cell r="E505">
            <v>3.5</v>
          </cell>
          <cell r="F505">
            <v>540</v>
          </cell>
          <cell r="G505">
            <v>17</v>
          </cell>
          <cell r="H505">
            <v>18</v>
          </cell>
          <cell r="I505">
            <v>1</v>
          </cell>
          <cell r="J505">
            <v>1</v>
          </cell>
          <cell r="K505">
            <v>1.0269999999999999</v>
          </cell>
          <cell r="L505">
            <v>525</v>
          </cell>
          <cell r="M505">
            <v>18.899999999999999</v>
          </cell>
          <cell r="N505">
            <v>1</v>
          </cell>
          <cell r="O505">
            <v>6650</v>
          </cell>
          <cell r="P505">
            <v>3491.25</v>
          </cell>
        </row>
        <row r="506">
          <cell r="A506" t="str">
            <v>3105</v>
          </cell>
          <cell r="B506">
            <v>239662</v>
          </cell>
          <cell r="C506" t="str">
            <v>310301</v>
          </cell>
          <cell r="D506" t="str">
            <v>П</v>
          </cell>
          <cell r="E506">
            <v>3.5</v>
          </cell>
          <cell r="F506">
            <v>190</v>
          </cell>
          <cell r="G506">
            <v>18</v>
          </cell>
          <cell r="H506">
            <v>10</v>
          </cell>
          <cell r="I506">
            <v>1</v>
          </cell>
          <cell r="J506">
            <v>1</v>
          </cell>
          <cell r="K506">
            <v>1.0269999999999999</v>
          </cell>
          <cell r="L506">
            <v>185</v>
          </cell>
          <cell r="M506">
            <v>6.6</v>
          </cell>
          <cell r="N506">
            <v>1</v>
          </cell>
          <cell r="O506">
            <v>5500</v>
          </cell>
          <cell r="P506">
            <v>1017.5</v>
          </cell>
        </row>
        <row r="507">
          <cell r="A507" t="str">
            <v>3107</v>
          </cell>
          <cell r="B507">
            <v>136711</v>
          </cell>
          <cell r="C507" t="str">
            <v>310301</v>
          </cell>
          <cell r="D507" t="str">
            <v>H</v>
          </cell>
          <cell r="E507">
            <v>3.5</v>
          </cell>
          <cell r="F507">
            <v>1530</v>
          </cell>
          <cell r="G507">
            <v>18</v>
          </cell>
          <cell r="H507">
            <v>10</v>
          </cell>
          <cell r="I507">
            <v>1</v>
          </cell>
          <cell r="J507">
            <v>1</v>
          </cell>
          <cell r="K507">
            <v>1.0269999999999999</v>
          </cell>
          <cell r="L507">
            <v>1488</v>
          </cell>
          <cell r="M507">
            <v>53.5</v>
          </cell>
          <cell r="N507">
            <v>1</v>
          </cell>
          <cell r="O507">
            <v>7400</v>
          </cell>
          <cell r="P507">
            <v>11011.2</v>
          </cell>
        </row>
        <row r="508">
          <cell r="A508" t="str">
            <v>3108</v>
          </cell>
          <cell r="B508">
            <v>136600</v>
          </cell>
          <cell r="C508" t="str">
            <v>310301</v>
          </cell>
          <cell r="D508" t="str">
            <v>H</v>
          </cell>
          <cell r="E508">
            <v>3.3</v>
          </cell>
          <cell r="F508">
            <v>1880</v>
          </cell>
          <cell r="G508">
            <v>18</v>
          </cell>
          <cell r="H508">
            <v>10</v>
          </cell>
          <cell r="I508">
            <v>1</v>
          </cell>
          <cell r="J508">
            <v>1</v>
          </cell>
          <cell r="K508">
            <v>1.0269999999999999</v>
          </cell>
          <cell r="L508">
            <v>1723</v>
          </cell>
          <cell r="M508">
            <v>62</v>
          </cell>
          <cell r="N508">
            <v>1</v>
          </cell>
          <cell r="O508">
            <v>7400</v>
          </cell>
          <cell r="P508">
            <v>12750.2</v>
          </cell>
        </row>
        <row r="509">
          <cell r="A509" t="str">
            <v>3108</v>
          </cell>
          <cell r="B509">
            <v>136599</v>
          </cell>
          <cell r="C509" t="str">
            <v>310301</v>
          </cell>
          <cell r="D509" t="str">
            <v>H</v>
          </cell>
          <cell r="E509">
            <v>3.4</v>
          </cell>
          <cell r="F509">
            <v>1880</v>
          </cell>
          <cell r="G509">
            <v>18</v>
          </cell>
          <cell r="H509">
            <v>8</v>
          </cell>
          <cell r="I509">
            <v>1</v>
          </cell>
          <cell r="J509">
            <v>1</v>
          </cell>
          <cell r="K509">
            <v>1.0269999999999999</v>
          </cell>
          <cell r="L509">
            <v>1775</v>
          </cell>
          <cell r="M509">
            <v>63.9</v>
          </cell>
          <cell r="N509">
            <v>1</v>
          </cell>
          <cell r="O509">
            <v>7400</v>
          </cell>
          <cell r="P509">
            <v>13135</v>
          </cell>
        </row>
        <row r="510">
          <cell r="A510" t="str">
            <v>3109</v>
          </cell>
          <cell r="B510">
            <v>67260</v>
          </cell>
          <cell r="C510" t="str">
            <v>310301</v>
          </cell>
          <cell r="D510" t="str">
            <v>H</v>
          </cell>
          <cell r="E510">
            <v>3.4</v>
          </cell>
          <cell r="F510">
            <v>1420</v>
          </cell>
          <cell r="G510">
            <v>18</v>
          </cell>
          <cell r="H510">
            <v>10</v>
          </cell>
          <cell r="I510">
            <v>1</v>
          </cell>
          <cell r="J510">
            <v>1</v>
          </cell>
          <cell r="K510">
            <v>1.0269999999999999</v>
          </cell>
          <cell r="L510">
            <v>1341</v>
          </cell>
          <cell r="M510">
            <v>48.3</v>
          </cell>
          <cell r="N510">
            <v>1</v>
          </cell>
          <cell r="O510">
            <v>7400</v>
          </cell>
          <cell r="P510">
            <v>9923.4</v>
          </cell>
        </row>
        <row r="511">
          <cell r="A511" t="str">
            <v>3114</v>
          </cell>
          <cell r="B511">
            <v>55796</v>
          </cell>
          <cell r="C511" t="str">
            <v>310301</v>
          </cell>
          <cell r="D511" t="str">
            <v>П</v>
          </cell>
          <cell r="E511">
            <v>3.5</v>
          </cell>
          <cell r="F511">
            <v>1500</v>
          </cell>
          <cell r="G511">
            <v>17</v>
          </cell>
          <cell r="H511">
            <v>10</v>
          </cell>
          <cell r="I511">
            <v>1</v>
          </cell>
          <cell r="J511">
            <v>1</v>
          </cell>
          <cell r="K511">
            <v>1.0269999999999999</v>
          </cell>
          <cell r="L511">
            <v>1458</v>
          </cell>
          <cell r="M511">
            <v>52.5</v>
          </cell>
          <cell r="N511">
            <v>1</v>
          </cell>
          <cell r="O511">
            <v>7000</v>
          </cell>
          <cell r="P511">
            <v>10206</v>
          </cell>
        </row>
        <row r="512">
          <cell r="A512" t="str">
            <v>4108</v>
          </cell>
          <cell r="B512">
            <v>833346</v>
          </cell>
          <cell r="C512" t="str">
            <v>310301</v>
          </cell>
          <cell r="D512" t="str">
            <v>П</v>
          </cell>
          <cell r="E512">
            <v>3.5</v>
          </cell>
          <cell r="F512">
            <v>365</v>
          </cell>
          <cell r="G512">
            <v>18</v>
          </cell>
          <cell r="H512">
            <v>10</v>
          </cell>
          <cell r="I512">
            <v>1</v>
          </cell>
          <cell r="J512">
            <v>1</v>
          </cell>
          <cell r="K512">
            <v>1.0269999999999999</v>
          </cell>
          <cell r="L512">
            <v>355</v>
          </cell>
          <cell r="M512">
            <v>12.8</v>
          </cell>
          <cell r="N512">
            <v>1</v>
          </cell>
          <cell r="O512">
            <v>6100</v>
          </cell>
          <cell r="P512">
            <v>2165.5</v>
          </cell>
        </row>
        <row r="513">
          <cell r="A513" t="str">
            <v>4103</v>
          </cell>
          <cell r="B513">
            <v>690555</v>
          </cell>
          <cell r="C513" t="str">
            <v>310301</v>
          </cell>
          <cell r="D513" t="str">
            <v>П</v>
          </cell>
          <cell r="E513">
            <v>3.2</v>
          </cell>
          <cell r="F513">
            <v>500</v>
          </cell>
          <cell r="G513">
            <v>19</v>
          </cell>
          <cell r="H513">
            <v>10</v>
          </cell>
          <cell r="I513">
            <v>1</v>
          </cell>
          <cell r="J513">
            <v>2</v>
          </cell>
          <cell r="K513">
            <v>1.0269999999999999</v>
          </cell>
          <cell r="L513">
            <v>444</v>
          </cell>
          <cell r="M513">
            <v>16</v>
          </cell>
          <cell r="N513">
            <v>1</v>
          </cell>
          <cell r="O513">
            <v>7400</v>
          </cell>
          <cell r="P513">
            <v>3700</v>
          </cell>
        </row>
        <row r="514">
          <cell r="A514" t="str">
            <v>4101</v>
          </cell>
          <cell r="B514">
            <v>600</v>
          </cell>
          <cell r="C514" t="str">
            <v>310301</v>
          </cell>
          <cell r="D514" t="str">
            <v>П</v>
          </cell>
          <cell r="E514">
            <v>3.6</v>
          </cell>
          <cell r="F514">
            <v>2500</v>
          </cell>
          <cell r="G514">
            <v>18</v>
          </cell>
          <cell r="H514">
            <v>10</v>
          </cell>
          <cell r="I514">
            <v>1</v>
          </cell>
          <cell r="J514">
            <v>1</v>
          </cell>
          <cell r="K514">
            <v>1.0269999999999999</v>
          </cell>
          <cell r="L514">
            <v>2500</v>
          </cell>
          <cell r="M514">
            <v>90</v>
          </cell>
          <cell r="N514">
            <v>1</v>
          </cell>
          <cell r="O514">
            <v>7400</v>
          </cell>
          <cell r="P514">
            <v>18500</v>
          </cell>
        </row>
        <row r="515">
          <cell r="A515" t="str">
            <v>4101</v>
          </cell>
          <cell r="B515">
            <v>599</v>
          </cell>
          <cell r="C515" t="str">
            <v>310301</v>
          </cell>
          <cell r="D515" t="str">
            <v>П</v>
          </cell>
          <cell r="E515">
            <v>3.7</v>
          </cell>
          <cell r="F515">
            <v>2700</v>
          </cell>
          <cell r="G515">
            <v>18</v>
          </cell>
          <cell r="H515">
            <v>10</v>
          </cell>
          <cell r="I515">
            <v>1</v>
          </cell>
          <cell r="J515">
            <v>1</v>
          </cell>
          <cell r="K515">
            <v>1.0269999999999999</v>
          </cell>
          <cell r="L515">
            <v>2775</v>
          </cell>
          <cell r="M515">
            <v>99.9</v>
          </cell>
          <cell r="N515">
            <v>1</v>
          </cell>
          <cell r="O515">
            <v>7400</v>
          </cell>
          <cell r="P515">
            <v>20535</v>
          </cell>
        </row>
        <row r="516">
          <cell r="A516" t="str">
            <v>4101</v>
          </cell>
          <cell r="B516">
            <v>706237</v>
          </cell>
          <cell r="C516" t="str">
            <v>310301</v>
          </cell>
          <cell r="D516" t="str">
            <v>П</v>
          </cell>
          <cell r="E516">
            <v>3.7</v>
          </cell>
          <cell r="F516">
            <v>785</v>
          </cell>
          <cell r="G516">
            <v>18</v>
          </cell>
          <cell r="H516">
            <v>10</v>
          </cell>
          <cell r="I516">
            <v>1</v>
          </cell>
          <cell r="J516">
            <v>1</v>
          </cell>
          <cell r="K516">
            <v>1.0269999999999999</v>
          </cell>
          <cell r="L516">
            <v>807</v>
          </cell>
          <cell r="M516">
            <v>29</v>
          </cell>
          <cell r="N516">
            <v>1</v>
          </cell>
          <cell r="O516">
            <v>7400</v>
          </cell>
          <cell r="P516">
            <v>5971.8</v>
          </cell>
        </row>
        <row r="517">
          <cell r="A517" t="str">
            <v>4102</v>
          </cell>
          <cell r="B517">
            <v>180141</v>
          </cell>
          <cell r="C517" t="str">
            <v>310301</v>
          </cell>
          <cell r="D517" t="str">
            <v>П</v>
          </cell>
          <cell r="E517">
            <v>3.4</v>
          </cell>
          <cell r="F517">
            <v>1285</v>
          </cell>
          <cell r="G517">
            <v>18</v>
          </cell>
          <cell r="H517">
            <v>10</v>
          </cell>
          <cell r="I517">
            <v>1</v>
          </cell>
          <cell r="J517">
            <v>1</v>
          </cell>
          <cell r="K517">
            <v>1.0269999999999999</v>
          </cell>
          <cell r="L517">
            <v>1214</v>
          </cell>
          <cell r="M517">
            <v>43.7</v>
          </cell>
          <cell r="N517">
            <v>1</v>
          </cell>
          <cell r="O517">
            <v>6100</v>
          </cell>
          <cell r="P517">
            <v>7405.4</v>
          </cell>
        </row>
        <row r="518">
          <cell r="A518" t="str">
            <v>3103</v>
          </cell>
          <cell r="B518">
            <v>33952</v>
          </cell>
          <cell r="C518" t="str">
            <v>310301</v>
          </cell>
          <cell r="D518" t="str">
            <v>П</v>
          </cell>
          <cell r="E518">
            <v>3.5</v>
          </cell>
          <cell r="F518">
            <v>2890</v>
          </cell>
          <cell r="G518">
            <v>18</v>
          </cell>
          <cell r="H518">
            <v>10</v>
          </cell>
          <cell r="I518">
            <v>1</v>
          </cell>
          <cell r="J518">
            <v>1</v>
          </cell>
          <cell r="K518">
            <v>1.0269999999999999</v>
          </cell>
          <cell r="L518">
            <v>2810</v>
          </cell>
          <cell r="M518">
            <v>101.1</v>
          </cell>
          <cell r="N518">
            <v>1</v>
          </cell>
          <cell r="O518">
            <v>7500</v>
          </cell>
          <cell r="P518">
            <v>21075</v>
          </cell>
        </row>
        <row r="519">
          <cell r="A519" t="str">
            <v>1105</v>
          </cell>
          <cell r="B519">
            <v>9</v>
          </cell>
          <cell r="C519" t="str">
            <v>310301</v>
          </cell>
          <cell r="D519" t="str">
            <v>H</v>
          </cell>
          <cell r="E519">
            <v>2.5</v>
          </cell>
          <cell r="F519">
            <v>1240</v>
          </cell>
          <cell r="G519">
            <v>18</v>
          </cell>
          <cell r="H519">
            <v>15</v>
          </cell>
          <cell r="I519">
            <v>1</v>
          </cell>
          <cell r="J519">
            <v>2</v>
          </cell>
          <cell r="K519">
            <v>1.0269999999999999</v>
          </cell>
          <cell r="L519">
            <v>861</v>
          </cell>
          <cell r="M519">
            <v>31</v>
          </cell>
          <cell r="N519">
            <v>2</v>
          </cell>
          <cell r="O519">
            <v>0</v>
          </cell>
          <cell r="P519">
            <v>0</v>
          </cell>
        </row>
        <row r="520">
          <cell r="A520" t="str">
            <v>8002</v>
          </cell>
          <cell r="B520">
            <v>555</v>
          </cell>
          <cell r="C520" t="str">
            <v>310301</v>
          </cell>
          <cell r="D520" t="str">
            <v>H</v>
          </cell>
          <cell r="E520">
            <v>3.5</v>
          </cell>
          <cell r="F520">
            <v>860</v>
          </cell>
          <cell r="G520">
            <v>18</v>
          </cell>
          <cell r="H520">
            <v>20</v>
          </cell>
          <cell r="I520">
            <v>1</v>
          </cell>
          <cell r="J520">
            <v>2</v>
          </cell>
          <cell r="K520">
            <v>1.0269999999999999</v>
          </cell>
          <cell r="L520">
            <v>836</v>
          </cell>
          <cell r="M520">
            <v>30.1</v>
          </cell>
          <cell r="N520">
            <v>2</v>
          </cell>
          <cell r="O520">
            <v>0</v>
          </cell>
          <cell r="P520">
            <v>0</v>
          </cell>
        </row>
        <row r="521">
          <cell r="A521" t="str">
            <v>6105</v>
          </cell>
          <cell r="B521">
            <v>517</v>
          </cell>
          <cell r="C521" t="str">
            <v>310301</v>
          </cell>
          <cell r="D521" t="str">
            <v>H</v>
          </cell>
          <cell r="E521">
            <v>3.2</v>
          </cell>
          <cell r="F521">
            <v>2140</v>
          </cell>
          <cell r="G521">
            <v>18</v>
          </cell>
          <cell r="H521">
            <v>10</v>
          </cell>
          <cell r="I521">
            <v>1</v>
          </cell>
          <cell r="J521">
            <v>2</v>
          </cell>
          <cell r="K521">
            <v>1.0269999999999999</v>
          </cell>
          <cell r="L521">
            <v>1902</v>
          </cell>
          <cell r="M521">
            <v>68.5</v>
          </cell>
          <cell r="N521">
            <v>2</v>
          </cell>
          <cell r="O521">
            <v>0</v>
          </cell>
          <cell r="P521">
            <v>0</v>
          </cell>
        </row>
        <row r="522">
          <cell r="A522" t="str">
            <v>3121</v>
          </cell>
          <cell r="B522">
            <v>6</v>
          </cell>
          <cell r="C522" t="str">
            <v>310301</v>
          </cell>
          <cell r="D522" t="str">
            <v>H</v>
          </cell>
          <cell r="E522">
            <v>3.3</v>
          </cell>
          <cell r="F522">
            <v>2635</v>
          </cell>
          <cell r="G522">
            <v>18</v>
          </cell>
          <cell r="H522">
            <v>15</v>
          </cell>
          <cell r="I522">
            <v>1</v>
          </cell>
          <cell r="J522">
            <v>2</v>
          </cell>
          <cell r="K522">
            <v>1.0269999999999999</v>
          </cell>
          <cell r="L522">
            <v>2415</v>
          </cell>
          <cell r="M522">
            <v>87</v>
          </cell>
          <cell r="N522">
            <v>2</v>
          </cell>
          <cell r="O522">
            <v>0</v>
          </cell>
          <cell r="P522">
            <v>0</v>
          </cell>
        </row>
        <row r="523">
          <cell r="A523" t="str">
            <v>4107</v>
          </cell>
          <cell r="B523">
            <v>31</v>
          </cell>
          <cell r="C523" t="str">
            <v>310301</v>
          </cell>
          <cell r="D523" t="str">
            <v>H</v>
          </cell>
          <cell r="E523">
            <v>3.2</v>
          </cell>
          <cell r="F523">
            <v>3770</v>
          </cell>
          <cell r="G523">
            <v>18</v>
          </cell>
          <cell r="H523">
            <v>20</v>
          </cell>
          <cell r="I523">
            <v>1</v>
          </cell>
          <cell r="J523">
            <v>2</v>
          </cell>
          <cell r="K523">
            <v>1.0269999999999999</v>
          </cell>
          <cell r="L523">
            <v>3351</v>
          </cell>
          <cell r="M523">
            <v>120.6</v>
          </cell>
          <cell r="N523">
            <v>2</v>
          </cell>
          <cell r="O523">
            <v>0</v>
          </cell>
          <cell r="P523">
            <v>0</v>
          </cell>
        </row>
        <row r="524">
          <cell r="A524" t="str">
            <v>4107</v>
          </cell>
          <cell r="B524">
            <v>135</v>
          </cell>
          <cell r="C524" t="str">
            <v>310301</v>
          </cell>
          <cell r="D524" t="str">
            <v>H</v>
          </cell>
          <cell r="E524">
            <v>3.2</v>
          </cell>
          <cell r="F524">
            <v>3020</v>
          </cell>
          <cell r="G524">
            <v>19</v>
          </cell>
          <cell r="H524">
            <v>15</v>
          </cell>
          <cell r="I524">
            <v>1</v>
          </cell>
          <cell r="J524">
            <v>2</v>
          </cell>
          <cell r="K524">
            <v>1.0269999999999999</v>
          </cell>
          <cell r="L524">
            <v>2684</v>
          </cell>
          <cell r="M524">
            <v>96.6</v>
          </cell>
          <cell r="N524">
            <v>2</v>
          </cell>
          <cell r="O524">
            <v>0</v>
          </cell>
          <cell r="P524">
            <v>0</v>
          </cell>
        </row>
      </sheetData>
      <sheetData sheetId="2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кропоказатели"/>
      <sheetName val="Расчет прибыли "/>
      <sheetName val="Бюджет"/>
      <sheetName val="Свод по сс"/>
      <sheetName val="НДС"/>
      <sheetName val="ПЛАН ПРОИЗВОДСТВА"/>
      <sheetName val="Нормы расхода"/>
      <sheetName val="ведом расх топл.энергет"/>
      <sheetName val="Энергия"/>
      <sheetName val="свод по энергии"/>
      <sheetName val="02"/>
      <sheetName val="05"/>
      <sheetName val="07"/>
      <sheetName val="Накладные и прочие"/>
      <sheetName val="Свод по налогам"/>
      <sheetName val="Налоги по ФОНДАМ"/>
      <sheetName val="Налог пож.без и владавто"/>
      <sheetName val="Налог на имущество"/>
      <sheetName val="Налоги от реализации"/>
      <sheetName val="реализ"/>
      <sheetName val="Налоги c ФОТ"/>
      <sheetName val="Налог на землю,воду"/>
      <sheetName val="Налог на прибыль"/>
      <sheetName val="Соцкультбыт"/>
      <sheetName val="Основное сырье"/>
      <sheetName val="Внесметное об"/>
      <sheetName val="Таможня"/>
      <sheetName val="Аммортизация"/>
      <sheetName val="25 счет"/>
      <sheetName val="26 счет"/>
      <sheetName val="43 счет"/>
      <sheetName val="Изготовление банок"/>
      <sheetName val="КАЛ СПЛАВ 2,3"/>
      <sheetName val="КАЛ СПЛАВ 2,3 (2)"/>
      <sheetName val="КАЛ СПЛАВ 2,5"/>
      <sheetName val="КАЛ СПЛАВ 2,5 (2)"/>
      <sheetName val="Кал ПА"/>
      <sheetName val="Кал ПАП"/>
      <sheetName val="Кал ПП"/>
      <sheetName val="Макропок"/>
      <sheetName val="1БСТР"/>
      <sheetName val="1-1БСТР"/>
      <sheetName val="2БСТР(сырье)"/>
      <sheetName val="2БСТР (нзп)"/>
      <sheetName val="2-1БСТР"/>
      <sheetName val="1-4 КБ"/>
      <sheetName val="2-4БСТР"/>
      <sheetName val="2-4 ст-ть"/>
      <sheetName val="1КБ"/>
      <sheetName val="1КБпроч"/>
      <sheetName val="1-2КБ"/>
      <sheetName val="1-3КБ"/>
      <sheetName val="2КБ"/>
      <sheetName val="2-2КБ"/>
      <sheetName val="2-3КБ"/>
      <sheetName val="3КБ"/>
      <sheetName val="5КБ"/>
      <sheetName val="мар 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анные"/>
      <sheetName val="1.1_груз"/>
      <sheetName val="1.2_эксп"/>
      <sheetName val="1_сл_эксп"/>
      <sheetName val="2.1_рук_сл_пути"/>
      <sheetName val="2.2_окол_1"/>
      <sheetName val="2.3_окол_2"/>
      <sheetName val="2.4_окол_3"/>
      <sheetName val="2.1_2.4_сл_пути"/>
      <sheetName val="2.5_пут_маст"/>
      <sheetName val="2.6_СЦБ"/>
      <sheetName val="2_сл_пути_СЦБ"/>
      <sheetName val="3.1_сл_подвиж_сост"/>
      <sheetName val="3.2_вагон_депо"/>
      <sheetName val="3.3_думпк_депо"/>
      <sheetName val="3.4_лок_депо"/>
      <sheetName val="3_сл_подвиж_сост"/>
      <sheetName val="4_автогр"/>
      <sheetName val="5_рем_стр_участ"/>
      <sheetName val="6_управл"/>
      <sheetName val="ПТУ_ППП"/>
      <sheetName val="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_N"/>
      <sheetName val="движение руды"/>
      <sheetName val="автобаза"/>
      <sheetName val="АТТ"/>
      <sheetName val="Дт 21-х"/>
      <sheetName val="01.03"/>
      <sheetName val="Проводки"/>
      <sheetName val="12-ть мес. 2002 год"/>
      <sheetName val="02.03"/>
      <sheetName val="Данные"/>
      <sheetName val="ПТУ_ПП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_N"/>
      <sheetName val="движение руды"/>
      <sheetName val="автобаза"/>
      <sheetName val="АТТ"/>
      <sheetName val="Дт 21-х"/>
      <sheetName val="01.03"/>
      <sheetName val="Проводки"/>
      <sheetName val="12-ть мес. 2002 год"/>
      <sheetName val="02.03"/>
      <sheetName val="Adj2002"/>
      <sheetName val="Контр. лист"/>
      <sheetName val="Баланс"/>
      <sheetName val="стр.420 ДК"/>
      <sheetName val="стр.460"/>
      <sheetName val="BExRepositorySheet"/>
      <sheetName val="Ф.2"/>
      <sheetName val="Расш.Ф2"/>
      <sheetName val="Расш.услуги"/>
      <sheetName val="Ф.3"/>
      <sheetName val="Ф.4"/>
      <sheetName val="Расш.Ф4"/>
      <sheetName val="Ф.5"/>
      <sheetName val="сч.68 (1)"/>
      <sheetName val="сч.68 (2)"/>
      <sheetName val="сч.68 (3)"/>
      <sheetName val="сч.69 (1)"/>
      <sheetName val="сч.69 (2)"/>
      <sheetName val="7"/>
      <sheetName val="7а"/>
      <sheetName val="7б"/>
      <sheetName val="РБП"/>
      <sheetName val="ДЗ (1)"/>
      <sheetName val="ДЗ (2)"/>
      <sheetName val="ДЗ (3)"/>
      <sheetName val="ДЗ (4)"/>
      <sheetName val="ДЗ (5)"/>
      <sheetName val="ДЗ 245"/>
      <sheetName val="ДЗ (6)"/>
      <sheetName val="КЗ (1)"/>
      <sheetName val="КЗ (2)"/>
      <sheetName val="КЗ (3)"/>
      <sheetName val="КЗ 627"/>
      <sheetName val="КЗ (4)"/>
      <sheetName val="КЗ 520"/>
      <sheetName val="ДЗ и КЗ"/>
      <sheetName val="ДЗ и КЗ (2)"/>
      <sheetName val="сч.07"/>
      <sheetName val="ОС (1)"/>
      <sheetName val="ОС (2)"/>
      <sheetName val="ОС (3)"/>
      <sheetName val="НЗС движение"/>
      <sheetName val="3-1"/>
      <sheetName val="инстр к 3-1"/>
      <sheetName val="pldt"/>
      <sheetName val="график отчета"/>
      <sheetName val="бланки отчетности"/>
      <sheetName val="справка для отчета "/>
      <sheetName val="изменение вступительного сальдо"/>
      <sheetName val="пояснение к справке"/>
      <sheetName val="стр.110,120"/>
      <sheetName val="Нематер.активы"/>
      <sheetName val="стр.113"/>
      <sheetName val="стр.130"/>
      <sheetName val="приложение 5 для УКСа"/>
      <sheetName val="строка 135"/>
      <sheetName val="строка 140,141-144 "/>
      <sheetName val="строка 145"/>
      <sheetName val="строка  150"/>
      <sheetName val="строка 211"/>
      <sheetName val="строка 212"/>
      <sheetName val="строка 213"/>
      <sheetName val="строка 214"/>
      <sheetName val="строка 215"/>
      <sheetName val="строка 216"/>
      <sheetName val="приложение 4 для ГОКов и ГРЭ"/>
      <sheetName val="строка 220"/>
      <sheetName val="строка 250,251,252"/>
      <sheetName val="фин.вложения"/>
      <sheetName val="сведения  о фин.вложениях"/>
      <sheetName val="строка 264"/>
      <sheetName val="строка 510"/>
      <sheetName val="строка 515"/>
      <sheetName val="520"/>
      <sheetName val="строка 610"/>
      <sheetName val="строка 621"/>
      <sheetName val="строка 624"/>
      <sheetName val="строка 640"/>
      <sheetName val="строка 650"/>
      <sheetName val="строка 910"/>
      <sheetName val="строка 921"/>
      <sheetName val="строка 940"/>
      <sheetName val="расчет активов"/>
      <sheetName val="нач.износ"/>
      <sheetName val="движ.ОС"/>
      <sheetName val="АКТ СВЕРКИ С УКСом"/>
      <sheetName val="Пример СВОДНОГО АКТА  с УКСом "/>
      <sheetName val="АКТ для УКСа и Управления"/>
      <sheetName val="форма 4"/>
      <sheetName val="5ф-НА"/>
      <sheetName val="5ф-ОС"/>
      <sheetName val="5ф-Амортизация"/>
      <sheetName val="5ф-НИР"/>
      <sheetName val="5ф-фин.вложения"/>
      <sheetName val="5ф-Дебиторы и Кредиторы"/>
      <sheetName val="5ф-обеспечения"/>
      <sheetName val="Лист1"/>
      <sheetName val="Заголовок"/>
      <sheetName val="Ӂтрока 135"/>
      <sheetName val="Проводки'02"/>
      <sheetName val="УрРасч"/>
      <sheetName val="АКРасч"/>
      <sheetName val="Данные"/>
      <sheetName val="ПТУ_ППП"/>
    </sheetNames>
    <definedNames>
      <definedName name="Возврат" refersTo="#REF!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АЛ.97г.пр.Нат."/>
      <sheetName val="ПЛ.ПРИБ.97г.ф7п,8п Нат."/>
      <sheetName val="ВбФ97г.пр.Нат."/>
      <sheetName val="ЦЕНЫ 97г. Нат."/>
      <sheetName val="PLAN97N"/>
    </sheetNames>
    <definedNames>
      <definedName name="Возврат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ставщики"/>
      <sheetName val="Номенклатура"/>
      <sheetName val="СпВТЗ"/>
      <sheetName val="СпВТЗвал"/>
      <sheetName val="СпСТЗ"/>
      <sheetName val="ФинВТЗ"/>
      <sheetName val="ФинСТЗ"/>
      <sheetName val="ФпланММК"/>
      <sheetName val="РазнорядкаВТЗ"/>
      <sheetName val="РазнорядкаСТЗ"/>
      <sheetName val="НАЛ.97г.пр.Нат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ОЭ"/>
      <sheetName val="Информация"/>
      <sheetName val="Свод Ttb 2013"/>
      <sheetName val="Оглавление"/>
      <sheetName val="ПредПериод_Ttb"/>
      <sheetName val="Список организаций"/>
      <sheetName val="расчеты"/>
      <sheetName val="Контрольные точки ВНА"/>
      <sheetName val="ОС_МСФО"/>
      <sheetName val="ОС_РСБУ"/>
      <sheetName val="ОС_Аморт"/>
      <sheetName val="НМА_МСФО"/>
      <sheetName val="НМА_РСБУ"/>
      <sheetName val="НМА_Аморт"/>
      <sheetName val="ИИ_РСБУ"/>
      <sheetName val="ИИ_МСФО"/>
      <sheetName val="ВНАП_МСФО"/>
      <sheetName val="ВходОст"/>
      <sheetName val="ОФП"/>
      <sheetName val="ОФР"/>
      <sheetName val="ОДДС"/>
      <sheetName val="Adj Активы 31.12"/>
      <sheetName val="Adj Активы 01.01"/>
      <sheetName val="РТ Реклас активов, ФВ долг"/>
      <sheetName val="прРТ - налоги и пр"/>
      <sheetName val="прРТ - ФВ долев"/>
      <sheetName val="1110-1160"/>
      <sheetName val="1110-1160.1"/>
      <sheetName val="1170 1250"/>
      <sheetName val="1170 1250.1"/>
      <sheetName val="1170 1250.2"/>
      <sheetName val="1170 1250.3"/>
      <sheetName val="1180 1420"/>
      <sheetName val="1180 1420.1"/>
      <sheetName val="1190 1270"/>
      <sheetName val="1190 1270.1"/>
      <sheetName val="1190 1270.3"/>
      <sheetName val="1230 1240"/>
      <sheetName val="1230 1240.1"/>
      <sheetName val="1230 1240.1.1"/>
      <sheetName val="1230 1240.2"/>
      <sheetName val="1230 1240.3"/>
      <sheetName val="1230 1240.4"/>
      <sheetName val="1260.2"/>
      <sheetName val="1220"/>
      <sheetName val="РТ резерв МСФО запасы"/>
      <sheetName val="1210"/>
      <sheetName val="Adj 14 запасы"/>
      <sheetName val="1210.1_сырье"/>
      <sheetName val="1210.2_НИОКР_Затраты"/>
      <sheetName val="1210.3_Товары"/>
      <sheetName val="1210.4_Готовая продукция"/>
      <sheetName val="2350"/>
      <sheetName val="прочие расходы"/>
      <sheetName val="управленческие"/>
      <sheetName val="коммерческие"/>
      <sheetName val="РТ управл в НЗП"/>
      <sheetName val="Adj 3,4,5,6; 30,31 (расходы)"/>
      <sheetName val="Adj 32 и 33 cut-off"/>
      <sheetName val="Adj 2 и 37 (доходы)"/>
      <sheetName val="себестоимость"/>
      <sheetName val="РТ матзатраты ВГО"/>
      <sheetName val="1210.5"/>
      <sheetName val="РТ списание НЗП по услугам"/>
      <sheetName val="2120"/>
      <sheetName val="2120.20"/>
      <sheetName val="2120.23"/>
      <sheetName val="2120.29"/>
      <sheetName val="2120.1"/>
      <sheetName val="2120.2"/>
      <sheetName val="2120.3"/>
      <sheetName val="2120.4"/>
      <sheetName val="2110"/>
      <sheetName val="прочие доходы"/>
      <sheetName val="2340"/>
      <sheetName val="2340.1"/>
      <sheetName val="2220"/>
      <sheetName val="2210"/>
      <sheetName val="2320"/>
      <sheetName val="2330"/>
      <sheetName val="2310"/>
      <sheetName val="2410"/>
      <sheetName val="2460"/>
      <sheetName val="2421"/>
      <sheetName val="ДОП 1"/>
      <sheetName val="ДОП 2"/>
      <sheetName val="РТ 1430 1540"/>
      <sheetName val="1430 1540"/>
      <sheetName val="РТ 1410 1510.1"/>
      <sheetName val="1410 1510.1"/>
      <sheetName val="РТ_УвКап_средства"/>
      <sheetName val="РТ капитал"/>
      <sheetName val="УвКап_1310 1350"/>
      <sheetName val="УвКап_средства"/>
      <sheetName val="ОИК"/>
      <sheetName val="1310"/>
      <sheetName val="1350"/>
      <sheetName val="1370"/>
      <sheetName val="РТ netoff"/>
      <sheetName val="РТ 1440 1520 1550"/>
      <sheetName val="1440 1520 1550"/>
      <sheetName val="1440 1520 1550.1"/>
      <sheetName val="1440 1520 1550.2"/>
      <sheetName val="1440 1520 1550.3"/>
      <sheetName val="1440 1520 1550.4"/>
      <sheetName val="Актуарии"/>
      <sheetName val="АктуарииНУ"/>
    </sheetNames>
    <sheetDataSet>
      <sheetData sheetId="0"/>
      <sheetData sheetId="1">
        <row r="31">
          <cell r="U31">
            <v>42005</v>
          </cell>
        </row>
        <row r="32">
          <cell r="U32">
            <v>42369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тельщики"/>
      <sheetName val="Грузополучатели"/>
      <sheetName val="Служебный"/>
      <sheetName val="Курс ЦБ"/>
      <sheetName val="Справочник"/>
      <sheetName val=" май"/>
      <sheetName val=" 5 месяцев"/>
      <sheetName val=" июнь"/>
      <sheetName val=" 2 квартал"/>
      <sheetName val="6 месяцев"/>
      <sheetName val=" 7 месяцев"/>
      <sheetName val=" июль"/>
      <sheetName val=" август"/>
      <sheetName val=" сентябрь"/>
      <sheetName val="3 квартал"/>
      <sheetName val="октябрь"/>
      <sheetName val="ноябрь"/>
      <sheetName val="декабрь"/>
      <sheetName val="4 квартал"/>
      <sheetName val="ПЭБ-1-01-Ф"/>
      <sheetName val="ПЭБ-1-02-Ф "/>
      <sheetName val="ПЭБ-1-03-Ф (январь)"/>
      <sheetName val="ПЭБ-1-04-Ф"/>
      <sheetName val="ПЭБ-1-05-Ф"/>
      <sheetName val="ПЭБ-1-06-ф"/>
      <sheetName val="ПЭБ-1-06-Ф(январь)"/>
      <sheetName val="ПЭБ-1-07-Ф"/>
      <sheetName val="ПЭБ-1-08-Ф"/>
      <sheetName val="ПЭБ-1-09-Ф (янв)"/>
      <sheetName val="ПЭБ -1-11-Ф "/>
      <sheetName val="ПЭБ-2-01-Ф"/>
      <sheetName val="ПЭБ -2-02-Ф"/>
      <sheetName val="ПЭБ-2-04-Ф"/>
      <sheetName val="ПЭБ-2-08-Ф"/>
      <sheetName val="ПЭБ-3-01-Ф"/>
      <sheetName val="ПлателJӣики"/>
      <sheetName val="Номенклатур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"/>
      <sheetName val="БП_Opex "/>
      <sheetName val="ИПР_Капекс"/>
      <sheetName val="БП_Телмико_2021"/>
      <sheetName val="ИПР_Телмико_ 2021"/>
      <sheetName val="БП_Теласи_2021"/>
      <sheetName val="Теласи+Тэлмико"/>
      <sheetName val="Справочник Ресурсы и статьи"/>
      <sheetName val="Каталог ИТ-услуг "/>
      <sheetName val="Группы сервисов"/>
      <sheetName val="Справочник Категории"/>
      <sheetName val="Справочник Метрики"/>
      <sheetName val="Справочники"/>
    </sheetNames>
    <sheetDataSet>
      <sheetData sheetId="0" refreshError="1"/>
      <sheetData sheetId="1" refreshError="1"/>
      <sheetData sheetId="2" refreshError="1"/>
      <sheetData sheetId="3">
        <row r="11">
          <cell r="V11">
            <v>11377.118644067799</v>
          </cell>
        </row>
      </sheetData>
      <sheetData sheetId="4" refreshError="1"/>
      <sheetData sheetId="5">
        <row r="9">
          <cell r="H9" t="str">
            <v>Категория</v>
          </cell>
        </row>
        <row r="10">
          <cell r="H10" t="str">
            <v>7</v>
          </cell>
        </row>
        <row r="11">
          <cell r="H11" t="str">
            <v>NW_Сети</v>
          </cell>
        </row>
        <row r="12">
          <cell r="H12" t="str">
            <v>NW_Сети</v>
          </cell>
        </row>
        <row r="13">
          <cell r="H13" t="str">
            <v>NW_Сети</v>
          </cell>
        </row>
        <row r="14">
          <cell r="H14" t="str">
            <v>NW_Сети</v>
          </cell>
        </row>
        <row r="15">
          <cell r="H15" t="str">
            <v>NW_Сети</v>
          </cell>
        </row>
        <row r="16">
          <cell r="H16" t="str">
            <v>NW_Сети</v>
          </cell>
        </row>
        <row r="17">
          <cell r="H17" t="str">
            <v>NW_Сети</v>
          </cell>
        </row>
        <row r="18">
          <cell r="H18" t="str">
            <v>NW_Сети</v>
          </cell>
        </row>
        <row r="19">
          <cell r="H19" t="str">
            <v>NW_Сети</v>
          </cell>
        </row>
        <row r="20">
          <cell r="H20" t="str">
            <v>NW_Сети</v>
          </cell>
        </row>
        <row r="21">
          <cell r="H21" t="str">
            <v>NW_Сети</v>
          </cell>
        </row>
        <row r="22">
          <cell r="H22" t="str">
            <v>NW_Сети</v>
          </cell>
        </row>
        <row r="23">
          <cell r="H23" t="str">
            <v>NW_Сети</v>
          </cell>
        </row>
        <row r="24">
          <cell r="H24" t="str">
            <v>NW_Сети</v>
          </cell>
        </row>
        <row r="25">
          <cell r="H25" t="str">
            <v>NW_Сети</v>
          </cell>
        </row>
        <row r="26">
          <cell r="H26" t="str">
            <v>NW_Сети</v>
          </cell>
        </row>
        <row r="27">
          <cell r="H27" t="str">
            <v>NW_Сети</v>
          </cell>
        </row>
        <row r="28">
          <cell r="H28" t="str">
            <v>NW_Сети</v>
          </cell>
        </row>
        <row r="29">
          <cell r="H29" t="str">
            <v>NW_Сети</v>
          </cell>
        </row>
        <row r="30">
          <cell r="H30" t="str">
            <v>NW_Сети</v>
          </cell>
        </row>
        <row r="31">
          <cell r="H31" t="str">
            <v>NW_Сети</v>
          </cell>
        </row>
        <row r="32">
          <cell r="H32" t="str">
            <v>SW_ПО</v>
          </cell>
        </row>
        <row r="33">
          <cell r="H33" t="str">
            <v>SW_ПО</v>
          </cell>
        </row>
        <row r="34">
          <cell r="H34" t="str">
            <v>SW_ПО</v>
          </cell>
        </row>
        <row r="35">
          <cell r="H35" t="str">
            <v>SW_ПО</v>
          </cell>
        </row>
        <row r="36">
          <cell r="H36" t="str">
            <v>SW_ПО</v>
          </cell>
        </row>
        <row r="37">
          <cell r="H37" t="str">
            <v>SW_ПО</v>
          </cell>
        </row>
        <row r="38">
          <cell r="H38" t="str">
            <v>SW_ПО</v>
          </cell>
        </row>
        <row r="39">
          <cell r="H39" t="str">
            <v>SW_ПО</v>
          </cell>
        </row>
        <row r="40">
          <cell r="H40" t="str">
            <v>SW_ПО</v>
          </cell>
        </row>
        <row r="41">
          <cell r="H41" t="str">
            <v>PW_Печать_сканирование</v>
          </cell>
        </row>
        <row r="42">
          <cell r="H42" t="str">
            <v>PW_Печать_сканирование</v>
          </cell>
        </row>
        <row r="43">
          <cell r="H43" t="str">
            <v>FW_Инфраструктура_ЦОД_СКС</v>
          </cell>
        </row>
        <row r="44">
          <cell r="H44" t="str">
            <v>FW_Инфраструктура_ЦОД_СКС</v>
          </cell>
        </row>
        <row r="45">
          <cell r="H45" t="str">
            <v>SW_ПО</v>
          </cell>
        </row>
        <row r="46">
          <cell r="H46" t="str">
            <v>SW_ПО</v>
          </cell>
        </row>
        <row r="47">
          <cell r="H47" t="str">
            <v>PW_Печать_сканирование</v>
          </cell>
        </row>
        <row r="48">
          <cell r="H48" t="str">
            <v>PW_Печать_сканирование</v>
          </cell>
        </row>
        <row r="49">
          <cell r="H49" t="str">
            <v>PW_Печать_сканирование</v>
          </cell>
        </row>
        <row r="50">
          <cell r="H50" t="str">
            <v>PW_Печать_сканирование</v>
          </cell>
        </row>
        <row r="51">
          <cell r="H51" t="str">
            <v>HW_Компьютеры</v>
          </cell>
        </row>
        <row r="52">
          <cell r="H52" t="str">
            <v>FW_Инфраструктура_ЦОД_СКС</v>
          </cell>
        </row>
        <row r="53">
          <cell r="H53" t="str">
            <v>NW_Сети</v>
          </cell>
        </row>
        <row r="54">
          <cell r="H54" t="str">
            <v>NW_Сети</v>
          </cell>
        </row>
        <row r="55">
          <cell r="H55" t="str">
            <v>NW_Сети</v>
          </cell>
        </row>
        <row r="56">
          <cell r="H56" t="str">
            <v>SW_ПО</v>
          </cell>
        </row>
        <row r="57">
          <cell r="H57" t="str">
            <v>SW_ПО</v>
          </cell>
        </row>
        <row r="58">
          <cell r="H58" t="str">
            <v>HW_Компьютеры</v>
          </cell>
        </row>
        <row r="59">
          <cell r="H59" t="str">
            <v>HW_Компьютеры</v>
          </cell>
        </row>
        <row r="60">
          <cell r="H60" t="str">
            <v>PW_Печать_сканирование</v>
          </cell>
        </row>
        <row r="61">
          <cell r="H61" t="str">
            <v>PW_Печать_сканирование</v>
          </cell>
        </row>
        <row r="62">
          <cell r="H62" t="str">
            <v>FW_Инфраструктура_ЦОД_СКС</v>
          </cell>
        </row>
        <row r="63">
          <cell r="H63" t="str">
            <v>FW_Инфраструктура_ЦОД_СКС</v>
          </cell>
        </row>
        <row r="64">
          <cell r="H64" t="str">
            <v>FW_Инфраструктура_ЦОД_СКС</v>
          </cell>
        </row>
        <row r="67">
          <cell r="H67" t="str">
            <v>Данные АСКП (для контроля)</v>
          </cell>
        </row>
        <row r="68">
          <cell r="H68">
            <v>2019</v>
          </cell>
        </row>
        <row r="75">
          <cell r="H75">
            <v>0</v>
          </cell>
        </row>
      </sheetData>
      <sheetData sheetId="6" refreshError="1"/>
      <sheetData sheetId="7" refreshError="1"/>
      <sheetData sheetId="8" refreshError="1"/>
      <sheetData sheetId="9">
        <row r="3">
          <cell r="G3" t="str">
            <v>Рабочее место пользователя</v>
          </cell>
        </row>
        <row r="4">
          <cell r="G4" t="str">
            <v>Корпоративные системы</v>
          </cell>
        </row>
        <row r="5">
          <cell r="G5" t="str">
            <v>Печать</v>
          </cell>
        </row>
        <row r="6">
          <cell r="G6" t="str">
            <v>Связь</v>
          </cell>
        </row>
        <row r="7">
          <cell r="G7" t="str">
            <v>Серверное оборудование</v>
          </cell>
        </row>
        <row r="8">
          <cell r="G8" t="str">
            <v>Сетевое оборудование</v>
          </cell>
        </row>
        <row r="9">
          <cell r="G9" t="str">
            <v>Инфраструктура ЦОД</v>
          </cell>
        </row>
        <row r="10">
          <cell r="G10" t="str">
            <v>СХД</v>
          </cell>
        </row>
        <row r="11">
          <cell r="G11" t="str">
            <v>Информационная безопасность</v>
          </cell>
        </row>
        <row r="12">
          <cell r="G12" t="str">
            <v>Контактный центр</v>
          </cell>
        </row>
        <row r="13">
          <cell r="G13" t="str">
            <v>Технологические сервисы</v>
          </cell>
        </row>
        <row r="14">
          <cell r="G14" t="str">
            <v>Биллинг</v>
          </cell>
        </row>
        <row r="15">
          <cell r="G15" t="str">
            <v>Взаимоотношения с клиентами</v>
          </cell>
        </row>
        <row r="16">
          <cell r="G16" t="str">
            <v>Платежная система</v>
          </cell>
        </row>
        <row r="17">
          <cell r="G17" t="str">
            <v>Прочее</v>
          </cell>
        </row>
      </sheetData>
      <sheetData sheetId="10" refreshError="1"/>
      <sheetData sheetId="11" refreshError="1"/>
      <sheetData sheetId="12">
        <row r="3">
          <cell r="E3" t="str">
            <v>Тип затрат</v>
          </cell>
        </row>
        <row r="4">
          <cell r="E4" t="str">
            <v>CC (Приобретение)</v>
          </cell>
        </row>
        <row r="5">
          <cell r="E5" t="str">
            <v>IC (Внедрение)</v>
          </cell>
        </row>
        <row r="6">
          <cell r="E6" t="str">
            <v>MO (Сопровождение)</v>
          </cell>
        </row>
        <row r="7">
          <cell r="E7" t="str">
            <v>SO (Эксплуатация)</v>
          </cell>
        </row>
        <row r="8">
          <cell r="E8" t="str">
            <v>UO (Использование)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нализ ож.факт 2014 - план 2015"/>
      <sheetName val="Факторный Анализ к БП 2015 г."/>
    </sheetNames>
    <definedNames>
      <definedName name="Combined."/>
      <definedName name="Combined.01.10"/>
    </definedNames>
    <sheetDataSet>
      <sheetData sheetId="0" refreshError="1"/>
      <sheetData sheetId="1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index"/>
      <sheetName val="1"/>
      <sheetName val="2"/>
      <sheetName val="счета"/>
      <sheetName val="CY"/>
      <sheetName val="PY"/>
      <sheetName val="3"/>
      <sheetName val="3.1"/>
      <sheetName val="4"/>
      <sheetName val="4.1"/>
      <sheetName val="5"/>
      <sheetName val="6"/>
      <sheetName val="7"/>
      <sheetName val="7.1"/>
      <sheetName val="8"/>
      <sheetName val="8.1"/>
      <sheetName val="9"/>
      <sheetName val="9.1"/>
      <sheetName val="10"/>
      <sheetName val="10.1"/>
      <sheetName val="11"/>
      <sheetName val="12"/>
      <sheetName val="12.1"/>
      <sheetName val="13"/>
      <sheetName val="14"/>
      <sheetName val="15"/>
      <sheetName val="16"/>
      <sheetName val="17"/>
      <sheetName val="18"/>
      <sheetName val="19"/>
      <sheetName val="11-"/>
      <sheetName val="11.1-"/>
      <sheetName val="13-"/>
      <sheetName val="19-"/>
      <sheetName val="settings"/>
      <sheetName val="20"/>
      <sheetName val="Служебн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оход Бишкек"/>
      <sheetName val=" накладные расходы"/>
      <sheetName val="Зарплата"/>
      <sheetName val="ДДС"/>
      <sheetName val="ФР"/>
      <sheetName val="Амортизация"/>
      <sheetName val="sett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обыча-план"/>
      <sheetName val="Добыча-план кв."/>
      <sheetName val="Добыча-факт"/>
      <sheetName val="Добыча-факт кв."/>
      <sheetName val="Добыча-факт (пр.год)"/>
      <sheetName val="Вскрыша-план"/>
      <sheetName val="Вскрыша-план кв."/>
      <sheetName val="Вскрыша-факт"/>
      <sheetName val="Вскрыша-факт кв."/>
      <sheetName val="Вскрыша-факт (пр.год)"/>
      <sheetName val="Числ.рабочих"/>
      <sheetName val="Числ.рабочих (пр.год)"/>
      <sheetName val="Ср.сп.числ-ть"/>
      <sheetName val="Ср.сп.числ-ть (пр.год)"/>
      <sheetName val="Пр-ть экс."/>
      <sheetName val="Пр-ть экс. за сентябрь"/>
      <sheetName val="Пр-ть экс. за 3 кв."/>
      <sheetName val="Пр-ть экс. (пр.год)"/>
      <sheetName val="Пр-ть экс.по маркам"/>
      <sheetName val="Пр-ть экс.по маркам за сентябрь"/>
      <sheetName val="Пр-ть экс.по маркам (пр.год)"/>
      <sheetName val="Вскрыша с кап.работ"/>
      <sheetName val="Вскрыша с кап.работ пр.год"/>
      <sheetName val="Остатки угля"/>
      <sheetName val="Запасы угля"/>
      <sheetName val="Запасы угля-пр.год"/>
      <sheetName val="УФ-28"/>
      <sheetName val="титул БДР"/>
      <sheetName val="Списки"/>
      <sheetName val="Титул"/>
      <sheetName val="даты"/>
      <sheetName val="ВО1"/>
      <sheetName val="ИФ1.2"/>
      <sheetName val="Лист1 (2)"/>
      <sheetName val="KnWgen"/>
      <sheetName val="Таблицы для расчет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ставщики"/>
      <sheetName val="Номенклатура"/>
      <sheetName val="СпВТЗ"/>
      <sheetName val="СпВТЗвал"/>
      <sheetName val="СпСТЗ"/>
      <sheetName val="ФинВТЗ"/>
      <sheetName val="ФинСТЗ"/>
      <sheetName val="ФпланММК"/>
      <sheetName val="РазнорядкаВТЗ"/>
      <sheetName val="РазнорядкаСТЗ"/>
      <sheetName val="ПЭБ-1-01-Ф"/>
      <sheetName val="ПЭБ-1-02-Ф "/>
      <sheetName val="ПЭБ-1-03-Ф (январь)"/>
      <sheetName val="ПЭБ-1-04-Ф"/>
      <sheetName val="ПЭБ-1-05-Ф"/>
      <sheetName val="ПЭБ-1-06-ф"/>
      <sheetName val="ПЭБ-1-06-Ф(январь)"/>
      <sheetName val="ПЭБ-1-07-Ф"/>
      <sheetName val="ПЭБ-1-08-Ф"/>
      <sheetName val="ПЭБ-1-09-Ф (янв)"/>
      <sheetName val="ПЭБ -1-11-Ф "/>
      <sheetName val="ПЭБ-2-01-Ф"/>
      <sheetName val="ПЭБ -2-02-Ф"/>
      <sheetName val="ПЭБ-2-04-Ф"/>
      <sheetName val="ПЭБ-2-08-Ф"/>
      <sheetName val="ПЭБ-3-01-Ф"/>
      <sheetName val=" накладные расход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ktiva-skutečnost"/>
      <sheetName val="pasiva-skutečnost"/>
      <sheetName val="VZZ - skutečnost"/>
      <sheetName val="aktiva-plán"/>
      <sheetName val="pasiva-plán"/>
      <sheetName val="VZZ - plán"/>
      <sheetName val="pasiva_skutečnost"/>
      <sheetName val="СводЕАХ"/>
      <sheetName val="Лист1 (2)"/>
      <sheetName val="Balance Sheet"/>
      <sheetName val="полугодие"/>
      <sheetName val="Справочники"/>
      <sheetName val="Languages"/>
      <sheetName val="pasiva-skute?nost"/>
      <sheetName val="MCS"/>
      <sheetName val="Фин план"/>
      <sheetName val="КлассНТМК"/>
      <sheetName val="КлассЗСМК"/>
      <sheetName val="CurRates"/>
      <sheetName val="FX rates"/>
      <sheetName val="план"/>
      <sheetName val="факт"/>
      <sheetName val="rem"/>
      <sheetName val="Aktiva a pasiva 2006"/>
      <sheetName val="Откл_ по фин_ рез"/>
      <sheetName val="сводная"/>
      <sheetName val="ТАБЛИЦЫ"/>
      <sheetName val="9м"/>
      <sheetName val="3-01"/>
      <sheetName val="Sheet Index"/>
      <sheetName val="Variables"/>
      <sheetName val="Цеховые"/>
      <sheetName val="Центральные"/>
      <sheetName val="пр-во_июль"/>
      <sheetName val="ФИНПЛАН"/>
      <sheetName val="Настройки"/>
      <sheetName val="ДИТ"/>
      <sheetName val="сортамент"/>
      <sheetName val="1997 fin. res."/>
      <sheetName val="exch. rates"/>
      <sheetName val="Мероприятия"/>
      <sheetName val="MODEL"/>
      <sheetName val="ВГОК 2011"/>
      <sheetName val="EC552378 Corp Cusip8"/>
      <sheetName val="TT333718 Govt"/>
      <sheetName val="ЗСМК"/>
      <sheetName val="карта метрик"/>
      <sheetName val="пл_выруч_В-Р"/>
      <sheetName val="Imp. Sensitivity"/>
      <sheetName val="Streamcore"/>
      <sheetName val="ER"/>
      <sheetName val="Лист27"/>
      <sheetName val="Лист28"/>
      <sheetName val="Лист29"/>
      <sheetName val="Assumptions"/>
      <sheetName val="EBITDA Bridges v Budget"/>
      <sheetName val="2001"/>
      <sheetName val="PL"/>
      <sheetName val="нормы 5 лет"/>
      <sheetName val="Sales_prices"/>
      <sheetName val="Inputs"/>
      <sheetName val="SETKI"/>
      <sheetName val="Рабочий"/>
      <sheetName val="Контроль"/>
      <sheetName val="Реестр 26.11.08"/>
      <sheetName val="форма 6.1"/>
      <sheetName val="Y96LTEBHTMP2"/>
      <sheetName val="дек.разв.2011"/>
      <sheetName val="ОВИ_Группы"/>
      <sheetName val=" Форма П6.1 "/>
      <sheetName val="СВОД Ф15"/>
      <sheetName val="ост ТМЦ"/>
      <sheetName val="Приложение 4"/>
      <sheetName val="Движение по месяцам"/>
      <sheetName val="Телефоны"/>
      <sheetName val="f_1"/>
      <sheetName val="Справ"/>
      <sheetName val="COMPS"/>
      <sheetName val="2012г."/>
      <sheetName val="Контрагенты"/>
      <sheetName val="DATA"/>
      <sheetName val="9 мес12"/>
      <sheetName val="окт12"/>
      <sheetName val="ноя12"/>
      <sheetName val="дек12"/>
      <sheetName val="1 пол12"/>
      <sheetName val="4. Ratios"/>
      <sheetName val="Виды затрат"/>
      <sheetName val="Единицы консолидации"/>
      <sheetName val="Счета"/>
      <sheetName val="Виды движения"/>
      <sheetName val="setup"/>
      <sheetName val="Otchet"/>
      <sheetName val="производство"/>
      <sheetName val="июнь пл-факт _изм"/>
      <sheetName val="19 CAPEX"/>
      <sheetName val="П ПП_МП"/>
      <sheetName val="Взз"/>
      <sheetName val="Январь"/>
      <sheetName val="Configuration"/>
      <sheetName val="Лист1"/>
      <sheetName val="ф.2.3"/>
      <sheetName val="Отгрузка"/>
      <sheetName val="Поставка"/>
      <sheetName val="Сталь"/>
      <sheetName val="Title"/>
      <sheetName val="KPI 2014_дробление"/>
      <sheetName val="Данные для расчета"/>
      <sheetName val="BEX_AR"/>
      <sheetName val="BEX_Associates"/>
      <sheetName val="BEX_BSRP_OLD"/>
      <sheetName val="BEX_Eq"/>
      <sheetName val="BEX_Expenses_CY"/>
      <sheetName val="BEX_Expenses_PY"/>
      <sheetName val="BEX_Expenses1"/>
      <sheetName val="BEX_Income_Tax"/>
      <sheetName val="BEX_Intangibles"/>
      <sheetName val="BEX_Inventory"/>
      <sheetName val="BEX_invest_unit"/>
      <sheetName val="BEX_invest_unit_OLD"/>
      <sheetName val="BEX_MAIN"/>
      <sheetName val="BEX_MAIN_BS_RP"/>
      <sheetName val="BEX_MAIN_PL"/>
      <sheetName val="BEX_partner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Content"/>
      <sheetName val="3. CFS"/>
      <sheetName val="9a. PP&amp;E"/>
      <sheetName val="10. Intangibles"/>
      <sheetName val="14.2 NRV allowance"/>
      <sheetName val="8. Income tax"/>
      <sheetName val="14.1 Inventory"/>
      <sheetName val="6.2 COS"/>
      <sheetName val="1.2  BS-IS 2009"/>
      <sheetName val="GAP для проработки"/>
      <sheetName val="2.2 HSVC slag unprep"/>
      <sheetName val="2.1  HSVC slag prepared"/>
      <sheetName val="2.3  NTMK Slag"/>
      <sheetName val="5. Changes in WIP_FG (SAP)"/>
      <sheetName val="5. Changes in WIP_FG (SAP) (2)"/>
      <sheetName val="Production data"/>
      <sheetName val="3.2 Sales to Vanchem"/>
      <sheetName val="1. Production"/>
      <sheetName val="3.1 Sales"/>
      <sheetName val="дсп"/>
      <sheetName val=""/>
      <sheetName val="4."/>
      <sheetName val="26.11"/>
      <sheetName val="НТМК Сталь"/>
      <sheetName val="посты"/>
      <sheetName val="Ф15 (Секвестр)1"/>
      <sheetName val="на 12.09.14"/>
      <sheetName val="Общий 1"/>
      <sheetName val="Формат 2"/>
      <sheetName val="06.11"/>
      <sheetName val="База"/>
      <sheetName val="Таштагол_т.т"/>
      <sheetName val="Megamind"/>
      <sheetName val="UFOP (factor)"/>
      <sheetName val="UFOP (data)"/>
      <sheetName val="Ф11"/>
      <sheetName val="Ф7"/>
      <sheetName val="Ф20"/>
      <sheetName val="Ф6"/>
      <sheetName val="ПП"/>
      <sheetName val="Ф2.3"/>
      <sheetName val="1 Общая информация"/>
      <sheetName val="Параметры"/>
      <sheetName val="Shadow"/>
      <sheetName val="Библиотека"/>
      <sheetName val="Доход_расход"/>
      <sheetName val="КОП"/>
      <sheetName val="Леневка"/>
      <sheetName val="МВЦ"/>
      <sheetName val="Никомед"/>
      <sheetName val="Охотник"/>
      <sheetName val="РЭУ"/>
      <sheetName val="УДУ"/>
      <sheetName val="Уралец"/>
      <sheetName val="ЦКиИ"/>
      <sheetName val="Финансы"/>
      <sheetName val="VZZ_-_skutečnost"/>
      <sheetName val="VZZ_-_plán"/>
      <sheetName val="Лист1_(2)"/>
      <sheetName val="Balance_Sheet"/>
      <sheetName val="Фин_план"/>
      <sheetName val="FX_rates"/>
      <sheetName val="Aktiva_a_pasiva_2006"/>
      <sheetName val="Откл__по_фин__рез"/>
      <sheetName val="Sheet_Index"/>
      <sheetName val="1997_fin__res_"/>
      <sheetName val="exch__rates"/>
      <sheetName val="ВГОК_2011"/>
      <sheetName val="EC552378_Corp_Cusip8"/>
      <sheetName val="TT333718_Govt"/>
      <sheetName val="карта_метрик"/>
      <sheetName val="Imp__Sensitivity"/>
      <sheetName val="ост_ТМЦ"/>
      <sheetName val="Приложение_4"/>
      <sheetName val="нормы_5_лет"/>
      <sheetName val="2012г_"/>
      <sheetName val="EBITDA_Bridges_v_Budget"/>
      <sheetName val="Реестр_26_11_08"/>
      <sheetName val="9_мес12"/>
      <sheetName val="1_пол12"/>
      <sheetName val="4__Ratios"/>
      <sheetName val="Виды_затрат"/>
      <sheetName val="Единицы_консолидации"/>
      <sheetName val="Виды_движения"/>
      <sheetName val="Движение_по_месяцам"/>
      <sheetName val="форма_6_1"/>
      <sheetName val="дек_разв_2011"/>
      <sheetName val="_Форма_П6_1_"/>
      <sheetName val="СВОД_Ф15"/>
      <sheetName val="2 Параметры"/>
      <sheetName val="9.1"/>
      <sheetName val="10"/>
      <sheetName val="FCF"/>
      <sheetName val="станции дороги"/>
      <sheetName val="ПЛАН ПЛАТЕЖЕЙ НА"/>
      <sheetName val="СЕНТЯБРЬ++"/>
      <sheetName val="СЕНТЯБРЬ--"/>
      <sheetName val="Оглавление"/>
      <sheetName val="7_Простои"/>
      <sheetName val="Узкие места"/>
      <sheetName val="Выручка"/>
      <sheetName val="Смета"/>
      <sheetName val="Цены реализации"/>
      <sheetName val="Продажи_план_ММД"/>
      <sheetName val="1_Summary"/>
      <sheetName val="Цены входящие_1"/>
      <sheetName val="Цены входящие_2"/>
      <sheetName val="_Запасы"/>
      <sheetName val="13_ Вспом_ и энергетика _2_"/>
      <sheetName val="Ремонты и ОВИ"/>
      <sheetName val="15_ Инвестпрогр_"/>
      <sheetName val="5_ Цены вх_ сырья"/>
      <sheetName val="5_ Влияние цен на сырье"/>
      <sheetName val="6_ Расход"/>
      <sheetName val="7_ Ремонты _ ОВИ"/>
      <sheetName val="7_ Пример графика"/>
      <sheetName val="7_ вариант 2"/>
      <sheetName val="7_ прил_ прод_ть рем_"/>
      <sheetName val="Вспом_ материалы"/>
      <sheetName val="8_ PL"/>
      <sheetName val="Слайд vc_fc_cc"/>
      <sheetName val="9_ Сарех Свод"/>
      <sheetName val="4_ KPI"/>
      <sheetName val="6_ Исходная инф_"/>
      <sheetName val="Мощности"/>
      <sheetName val="6_ Мощности ГОКи"/>
      <sheetName val="Материалы СЦ"/>
      <sheetName val="Грузополучатели - список"/>
      <sheetName val="Справочник"/>
      <sheetName val="ф.14"/>
      <sheetName val="4_ГОКи"/>
      <sheetName val="pasiva-skute_nost"/>
      <sheetName val="статьи ЕФО"/>
      <sheetName val="Смета  январь"/>
      <sheetName val="исх"/>
      <sheetName val="Ф14"/>
      <sheetName val="20 Коммерческие расходы"/>
      <sheetName val="3.2.1. Report"/>
      <sheetName val="3.2 P&amp;L"/>
      <sheetName val="декабрь факт"/>
      <sheetName val="Plan_acc"/>
      <sheetName val="ENA 9.30.14"/>
      <sheetName val="бюджет"/>
      <sheetName val="отчет"/>
      <sheetName val="MAIN_page"/>
      <sheetName val="4 Программа повышения эфф-сти"/>
      <sheetName val="4 ППЭ кратко (2)"/>
      <sheetName val="SALES CZK"/>
      <sheetName val="cahh cost конц"/>
      <sheetName val="Service"/>
      <sheetName val="Структура портфеля"/>
      <sheetName val="Banka"/>
      <sheetName val="каталог"/>
      <sheetName val="Справочник ГП"/>
      <sheetName val="Структура выручки"/>
      <sheetName val="Страна"/>
      <sheetName val="Прочие компании"/>
      <sheetName val="Компании группы"/>
      <sheetName val="Формы"/>
      <sheetName val="1п"/>
      <sheetName val="Вспомогательный"/>
      <sheetName val="XLR_NoRangeSheet"/>
      <sheetName val="SpInputs"/>
      <sheetName val="COGS _base_"/>
      <sheetName val="CashFlows"/>
      <sheetName val="Info"/>
      <sheetName val=" Расчет ЭКГ №49 "/>
      <sheetName val="Выпадающий список"/>
      <sheetName val="Финансирование (руб)"/>
    </sheetNames>
    <sheetDataSet>
      <sheetData sheetId="0">
        <row r="1">
          <cell r="A1" t="str">
            <v xml:space="preserve">V?TKOVICE STEEL, a.s. </v>
          </cell>
        </row>
      </sheetData>
      <sheetData sheetId="1" refreshError="1">
        <row r="1">
          <cell r="A1" t="str">
            <v xml:space="preserve">VÍTKOVICE STEEL, a.s. </v>
          </cell>
        </row>
        <row r="15">
          <cell r="A15" t="str">
            <v xml:space="preserve">    Oceňovací rozdíly z přecenění při přeměnách</v>
          </cell>
        </row>
        <row r="16">
          <cell r="A16" t="str">
            <v xml:space="preserve">  Rezervní fondy, neděl. fond a ostatní fondy ze zisku</v>
          </cell>
        </row>
        <row r="17">
          <cell r="A17" t="str">
            <v xml:space="preserve">    Zákonný rezervní fond/Nedělitelný fond</v>
          </cell>
        </row>
        <row r="18">
          <cell r="A18" t="str">
            <v xml:space="preserve">    Statutární a ostatní fondy</v>
          </cell>
        </row>
        <row r="19">
          <cell r="A19" t="str">
            <v xml:space="preserve">  Výsledek hospodaření minulých let</v>
          </cell>
        </row>
        <row r="20">
          <cell r="A20" t="str">
            <v xml:space="preserve">    Nerozdělený zisk (neuhrazená ztráta) minulých let</v>
          </cell>
        </row>
        <row r="21">
          <cell r="A21" t="str">
            <v xml:space="preserve">    Výsledek hospodaření ve schvalovacím řízení</v>
          </cell>
        </row>
        <row r="22">
          <cell r="A22" t="str">
            <v xml:space="preserve"> Výsledek hospodaření běžného účetního období (+/-)</v>
          </cell>
        </row>
        <row r="23">
          <cell r="A23" t="str">
            <v>Cizí zdroje</v>
          </cell>
        </row>
        <row r="24">
          <cell r="A24" t="str">
            <v xml:space="preserve">  Rezervy</v>
          </cell>
        </row>
        <row r="25">
          <cell r="A25" t="str">
            <v xml:space="preserve">    Rezervy podle zvláštních právních předpisů</v>
          </cell>
        </row>
        <row r="35">
          <cell r="A35" t="str">
            <v xml:space="preserve">    Vydané dluhopisy</v>
          </cell>
          <cell r="C35">
            <v>0</v>
          </cell>
        </row>
        <row r="36">
          <cell r="A36" t="str">
            <v xml:space="preserve">    Dlouhodobé směnky k úhradě</v>
          </cell>
          <cell r="C36">
            <v>0</v>
          </cell>
        </row>
        <row r="37">
          <cell r="A37" t="str">
            <v xml:space="preserve">    Dohadné účty pasivní</v>
          </cell>
          <cell r="C37">
            <v>0</v>
          </cell>
        </row>
        <row r="38">
          <cell r="A38" t="str">
            <v xml:space="preserve">    Jiné závazky</v>
          </cell>
          <cell r="C38">
            <v>0</v>
          </cell>
        </row>
        <row r="39">
          <cell r="A39" t="str">
            <v xml:space="preserve">    Odložený daňový závazek</v>
          </cell>
          <cell r="C39">
            <v>0</v>
          </cell>
        </row>
        <row r="40">
          <cell r="A40" t="str">
            <v xml:space="preserve">  Krátkodobé závazky</v>
          </cell>
          <cell r="C40">
            <v>1746135</v>
          </cell>
        </row>
        <row r="41">
          <cell r="A41" t="str">
            <v xml:space="preserve">    Závazky z obchodních vztahů</v>
          </cell>
          <cell r="C41">
            <v>1545243</v>
          </cell>
        </row>
        <row r="42">
          <cell r="A42" t="str">
            <v xml:space="preserve">    Závazky k ovládaným a řízeným osobám</v>
          </cell>
          <cell r="C42">
            <v>0</v>
          </cell>
        </row>
        <row r="43">
          <cell r="A43" t="str">
            <v xml:space="preserve">    Závazky k účetním jednotkám pod podst.vlivem</v>
          </cell>
          <cell r="C43">
            <v>0</v>
          </cell>
        </row>
        <row r="44">
          <cell r="A44" t="str">
            <v xml:space="preserve">    Závazky ke společníkům, členům dr. a účastníkům sdruž.</v>
          </cell>
          <cell r="C44">
            <v>0</v>
          </cell>
        </row>
        <row r="45">
          <cell r="A45" t="str">
            <v xml:space="preserve">    Závazky k zaměstnancům</v>
          </cell>
          <cell r="C45">
            <v>30589</v>
          </cell>
        </row>
        <row r="46">
          <cell r="A46" t="str">
            <v xml:space="preserve">    Závazky ze sociálního zabezpečení a zdrav. pojištění</v>
          </cell>
          <cell r="C46">
            <v>18628</v>
          </cell>
        </row>
        <row r="47">
          <cell r="A47" t="str">
            <v xml:space="preserve">    Stát - daňové závazky a dotace</v>
          </cell>
          <cell r="C47">
            <v>8773</v>
          </cell>
        </row>
        <row r="48">
          <cell r="A48" t="str">
            <v xml:space="preserve">    Krátkodobé přijaté zálohy</v>
          </cell>
          <cell r="C48">
            <v>94899</v>
          </cell>
        </row>
      </sheetData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урс"/>
      <sheetName val="БДР S+Q"/>
      <sheetName val="Пром.итог Свод S+Q"/>
      <sheetName val="Свод! S+Q"/>
      <sheetName val="Свод! зак.СУЭК"/>
      <sheetName val="Остатки Sib"/>
      <sheetName val="Остатки Q"/>
      <sheetName val="Корректировка-X"/>
      <sheetName val="Выручка СУЭК по экс.+ЖД"/>
      <sheetName val="свод выр.II"/>
      <sheetName val="свод закуп.II"/>
      <sheetName val="свод объем.II"/>
      <sheetName val="выручка-закупка Q"/>
      <sheetName val="трансп.расх. Q"/>
      <sheetName val="ЖД Q"/>
      <sheetName val="общ.выручка Q"/>
      <sheetName val="99 Q"/>
      <sheetName val="выручка-закупка S"/>
      <sheetName val="трансп.расх. S"/>
      <sheetName val="ЖД S"/>
      <sheetName val="99 S"/>
      <sheetName val="Номенклатур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Б1 реализ осн пр "/>
      <sheetName val="КБ1-1 реал пр пр "/>
      <sheetName val="КБ 1-2 отгр осн и пр прод"/>
      <sheetName val="КБ 1-3 контракты"/>
      <sheetName val="КБ 1-3 дебитор."/>
      <sheetName val="КБ 1-4 движ ост тов прод"/>
      <sheetName val="КБ 2-1 потр сырье на произ"/>
      <sheetName val="КБ 2 закуп осн видов сырья"/>
      <sheetName val="КБ 2-3 контракты"/>
      <sheetName val="КБ 2-3 кредиторка"/>
      <sheetName val="КБ 2-2 реестр цен"/>
      <sheetName val="2-4 изм ст остатков на складах"/>
      <sheetName val="КБ 3 транспортные расходы "/>
      <sheetName val="КБ 4 расх. буд. периодов"/>
      <sheetName val="выручка-закупка Q"/>
      <sheetName val="курс"/>
      <sheetName val="выручка-закупка 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яснения"/>
      <sheetName val="P&amp;L Report (полугодие)"/>
      <sheetName val="P&amp;L (январь)"/>
      <sheetName val="P&amp;L (февраль)"/>
      <sheetName val="P&amp;L (март)"/>
      <sheetName val="P&amp;L (апрель)"/>
      <sheetName val="P&amp;L (май)"/>
      <sheetName val="P&amp;L (июнь)"/>
      <sheetName val="ОФФР"/>
      <sheetName val="Накладные"/>
      <sheetName val="Справочно(январь)"/>
      <sheetName val="Справочно(февраль)"/>
      <sheetName val="Справочно(март)"/>
      <sheetName val="Справочно(апрель)"/>
      <sheetName val="Справочно(май)"/>
      <sheetName val="Справочно(июнь)"/>
      <sheetName val="Сибмол"/>
      <sheetName val="P&amp;L_Europe_2002_f"/>
    </sheetNames>
    <definedNames>
      <definedName name="Закр_обл"/>
      <definedName name="Сн_закр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ибмол (2)"/>
      <sheetName val="Сибмол"/>
      <sheetName val="накладные"/>
      <sheetName val="Прайс Р"/>
      <sheetName val="Прайс П"/>
      <sheetName val="Наценка"/>
      <sheetName val="Новокузн"/>
      <sheetName val="Омск"/>
      <sheetName val="Красн"/>
      <sheetName val="Иркутск"/>
      <sheetName val="фр"/>
      <sheetName val="Торговая деятельность"/>
      <sheetName val="Справочно(январь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иложение 1"/>
      <sheetName val="Приложение 2"/>
      <sheetName val="Приложение 3"/>
      <sheetName val="Приложение 4"/>
      <sheetName val="Приложение 5"/>
      <sheetName val="Регистр 6-07"/>
      <sheetName val="Регистр 6-10"/>
      <sheetName val="Регистр 6-11"/>
      <sheetName val="Регистр 6-12"/>
      <sheetName val="Регистр 6-13"/>
      <sheetName val="Регистр 1-01ДП"/>
      <sheetName val="Регистр 1-01ДПП"/>
      <sheetName val="Регистьр 1-01-01ДП"/>
      <sheetName val="Регистр 1-01-01ДПП "/>
      <sheetName val="Регистр 2-01ДП"/>
      <sheetName val="Регистр  2-01ДПП"/>
      <sheetName val="Регистр 1-01СП"/>
      <sheetName val="Регистр 1-01 НП"/>
      <sheetName val="Коррект"/>
      <sheetName val="Справочно(январь)"/>
      <sheetName val="Сибмол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илож"/>
      <sheetName val="J-7"/>
      <sheetName val="Rio"/>
      <sheetName val="Gold"/>
      <sheetName val="Gold P"/>
      <sheetName val="Fresh"/>
      <sheetName val="НРМ"/>
      <sheetName val="Морс"/>
      <sheetName val="Кисель"/>
      <sheetName val="DJ"/>
      <sheetName val="Wim's"/>
      <sheetName val="Минерал"/>
      <sheetName val="Консервы"/>
      <sheetName val="ФЭО"/>
      <sheetName val="КОД"/>
      <sheetName val="1-й лист"/>
      <sheetName val="7 ручьев"/>
      <sheetName val="Конс"/>
      <sheetName val="1-й ФИН"/>
      <sheetName val="ПриложФИН"/>
      <sheetName val="2006"/>
      <sheetName val="Люб"/>
      <sheetName val="Baby"/>
      <sheetName val="WB Izr"/>
      <sheetName val="WB Hol"/>
      <sheetName val="WB Cnd"/>
      <sheetName val="TESTВкусы"/>
      <sheetName val="Потребление"/>
      <sheetName val="киев"/>
      <sheetName val="УФ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урс"/>
      <sheetName val="Пояснения к плану"/>
      <sheetName val="Выручка"/>
      <sheetName val="Отклонения"/>
      <sheetName val="Сравнение объемов"/>
      <sheetName val="услуги разрезам"/>
      <sheetName val="Выручка по разрезам"/>
      <sheetName val="Лист4"/>
      <sheetName val="правка кузбасс"/>
      <sheetName val="До консолид по разрезам год"/>
      <sheetName val="Консолидация по разрезам год"/>
      <sheetName val="БДР СУЭК 2004"/>
      <sheetName val="Отклонения ремонты"/>
      <sheetName val="БДР ДК 2004"/>
      <sheetName val="БДР Красноярск 2004"/>
      <sheetName val="БДР Иркутск 2004"/>
      <sheetName val="БДР Чита 2004"/>
      <sheetName val="БДР Хакасия 2004"/>
      <sheetName val="БДР Кузбасс 2004"/>
      <sheetName val="БДР Сахалин 2004"/>
      <sheetName val="БДР Владивосток 2004"/>
      <sheetName val="БДР Ургал 2004"/>
      <sheetName val="Лист2"/>
      <sheetName val="корректир по экспорту"/>
      <sheetName val="Q"/>
      <sheetName val="Лист1"/>
      <sheetName val="Корректир по обогащ"/>
      <sheetName val="Лист3"/>
      <sheetName val="Пояснения"/>
      <sheetName val="Закупка-Продажа 4 кв"/>
      <sheetName val="Пояснения к плану 4 кв"/>
      <sheetName val="БДР СУЭК с подписями 4 кв."/>
      <sheetName val="БДР СУЭК с подписями"/>
      <sheetName val="Приложение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урс"/>
      <sheetName val="2-4 квартал 2006"/>
      <sheetName val="2-4 квартал 2006 (филиалы)"/>
      <sheetName val="СВОД!"/>
      <sheetName val="Агентское вознаграждение"/>
      <sheetName val="ГО"/>
      <sheetName val="Информ.-консульт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сходные"/>
      <sheetName val="БДДС"/>
      <sheetName val="БДР"/>
      <sheetName val="АХР"/>
      <sheetName val=" май"/>
      <sheetName val=" 5 месяцев"/>
      <sheetName val=" июнь"/>
      <sheetName val=" 2 квартал"/>
      <sheetName val="6 месяцев"/>
      <sheetName val=" 7 месяцев"/>
      <sheetName val=" июль"/>
      <sheetName val=" август"/>
      <sheetName val=" сентябрь"/>
      <sheetName val="3 квартал"/>
      <sheetName val="октябрь"/>
      <sheetName val="ноябрь"/>
      <sheetName val="декабрь"/>
      <sheetName val="4 квартал"/>
      <sheetName val="ПЭБ-1-01-Ф"/>
      <sheetName val="ПЭБ-1-02-Ф "/>
      <sheetName val="ПЭБ-1-03-Ф (январь)"/>
      <sheetName val="ПЭБ-1-04-Ф"/>
      <sheetName val="ПЭБ-1-05-Ф"/>
      <sheetName val="ПЭБ-1-06-ф"/>
      <sheetName val="ПЭБ-1-06-Ф(январь)"/>
      <sheetName val="ПЭБ-1-07-Ф"/>
      <sheetName val="ПЭБ-1-08-Ф"/>
      <sheetName val="ПЭБ-1-09-Ф (янв)"/>
      <sheetName val="ПЭБ -1-11-Ф "/>
      <sheetName val="ПЭБ-2-01-Ф"/>
      <sheetName val="ПЭБ -2-02-Ф"/>
      <sheetName val="ПЭБ-2-04-Ф"/>
      <sheetName val="ПЭБ-2-08-Ф"/>
      <sheetName val="ПЭБ-3-01-Ф"/>
      <sheetName val="Добыча"/>
      <sheetName val="Товар"/>
      <sheetName val="Персонал"/>
      <sheetName val="себестоимость"/>
      <sheetName val="ИК СОК"/>
      <sheetName val="ИК СОК (2)"/>
      <sheetName val="себестоимость (проц. обогащ)"/>
      <sheetName val="ПЭБ-1-08-П "/>
      <sheetName val="ПЭБ-3-01-П "/>
      <sheetName val="ПЭБ-1-07-П"/>
      <sheetName val="ПЭБ-1-06-П (2005 г)"/>
      <sheetName val="ФОРМА"/>
      <sheetName val="ИП"/>
      <sheetName val="2-4 квартал 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урс"/>
      <sheetName val="Предоставить"/>
      <sheetName val="Пояснения к плану"/>
      <sheetName val="Расшифровка выручки"/>
      <sheetName val="БДР СУЭК"/>
      <sheetName val="БДР СУЭК на подпись"/>
      <sheetName val="БДР СУЭК как юрлицо"/>
      <sheetName val="Фонды"/>
      <sheetName val="Кредиты"/>
      <sheetName val="Аккредитивы"/>
      <sheetName val="Прибыль по транспорту"/>
      <sheetName val="Выручка"/>
      <sheetName val="Расшифр выручки по рынкам"/>
      <sheetName val="Расшифр выручки по филиалам"/>
      <sheetName val="Расшифр выручки реестр"/>
      <sheetName val="себест по маркам"/>
      <sheetName val="себест по разрезам"/>
      <sheetName val="расхождения"/>
      <sheetName val="БДР ДК"/>
      <sheetName val="БДР ДК Иркутск"/>
      <sheetName val="БДР ДК Красноярск"/>
      <sheetName val="БДР ДК Чита"/>
      <sheetName val="БДР ДК Хакасия"/>
      <sheetName val="БДР ДК Киселевск"/>
      <sheetName val="суэк-лицензод"/>
      <sheetName val="БДР ДК Л-Кузнецк"/>
      <sheetName val="БДР ДК Ургал"/>
      <sheetName val="БДР ДК Владивосток"/>
      <sheetName val="БДР ДК ликвидируемые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урс"/>
      <sheetName val="Пояснения по консолидации год"/>
      <sheetName val="аренда"/>
      <sheetName val="Расшиф.выручки 3 кв."/>
      <sheetName val="Выручка внутр.рынок"/>
      <sheetName val="Экспорт"/>
      <sheetName val="Выручка экспорт"/>
      <sheetName val="себ.по маркам"/>
      <sheetName val="доставка до ГРЭС"/>
      <sheetName val="жд "/>
      <sheetName val="Запас (МТР)"/>
      <sheetName val="Расчет электроэнерг."/>
      <sheetName val="Расходы системы"/>
      <sheetName val="Таможен.и прочие комм. расх."/>
      <sheetName val="Управленческие расх."/>
      <sheetName val="БДР Сервис-Интегратор"/>
      <sheetName val="БДР SUEK AG 3"/>
      <sheetName val="БДР СУЭК"/>
      <sheetName val="отправка"/>
      <sheetName val="отклонение"/>
      <sheetName val="Таможенные расходы"/>
      <sheetName val="Себ-сть по маркам II"/>
      <sheetName val="Себ-сть по маркам"/>
      <sheetName val="БДР ДК 2 кв"/>
      <sheetName val="БДР ДК 3 кв"/>
      <sheetName val="БДР ДК Иркутск"/>
      <sheetName val="БДР ДК Красноярск"/>
      <sheetName val="БДР ДК Чита"/>
      <sheetName val="БДР ДК Хакасия"/>
      <sheetName val="БДР ДК Владивосток"/>
      <sheetName val="БДР ДК Ургал"/>
      <sheetName val="СУЭК-лиценз."/>
      <sheetName val="БДР ДК Л-Кузнецк"/>
      <sheetName val="БДР ДК Киселевск"/>
      <sheetName val="БДР ДК Ликвидируем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урс"/>
      <sheetName val="БДР ДК кварталы"/>
      <sheetName val="БДР ДК год"/>
      <sheetName val="из 1С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урс"/>
      <sheetName val="Реестр изменений"/>
      <sheetName val="аренда"/>
      <sheetName val="Расшиф.выручки 4 кв."/>
      <sheetName val="Лист1"/>
      <sheetName val="Выручка экспорт"/>
      <sheetName val="себ.по маркам"/>
      <sheetName val="доставка до ГРЭС"/>
      <sheetName val="жд "/>
      <sheetName val="Запас (МТР)"/>
      <sheetName val="Расходы системы"/>
      <sheetName val="Таможен.и прочие комм. расх."/>
      <sheetName val="Управленческие расх."/>
      <sheetName val="Сервис-интегратор"/>
      <sheetName val="Лестоппром"/>
      <sheetName val="Дальтрансуголь"/>
      <sheetName val="Градион секъюрити"/>
      <sheetName val="Агентское вознаграждение"/>
      <sheetName val="Экспорт"/>
      <sheetName val="Лист3"/>
      <sheetName val="Выручка внутр.рынок"/>
      <sheetName val="БДР SUEK AG 4"/>
      <sheetName val="прибыль по системам"/>
      <sheetName val="Лист2"/>
      <sheetName val="ez"/>
      <sheetName val="БДР_N"/>
      <sheetName val="БДР СУЭК"/>
      <sheetName val="БДР ДК 4 кв"/>
      <sheetName val="Казначейство"/>
      <sheetName val="отправка"/>
      <sheetName val="отклонение"/>
      <sheetName val="% по векселям_займам "/>
      <sheetName val="Себ-сть по маркам IV"/>
      <sheetName val="БДР ДК Иркутск"/>
      <sheetName val="БДР ДК Красноярск"/>
      <sheetName val="БДР ДК Чита"/>
      <sheetName val="БДР ДК Хакасия"/>
      <sheetName val="БДР ДК Владивосток"/>
      <sheetName val="БДР ДК Ургал"/>
      <sheetName val="СУЭК-лиценз."/>
      <sheetName val="БДР ДК Л-Кузнецк"/>
      <sheetName val="БДР ДК Киселевск"/>
      <sheetName val="БДР ДК Ликвидируемые"/>
      <sheetName val="БДР обогащен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урс"/>
      <sheetName val="БДР"/>
      <sheetName val="БДР (2)"/>
      <sheetName val="БДР (3)"/>
      <sheetName val="Свод (19)"/>
      <sheetName val="БДР РУС"/>
      <sheetName val="Финрез по разрезам"/>
      <sheetName val="Финрез по разрезам (2)"/>
      <sheetName val="Свод (17)"/>
      <sheetName val="Свод (18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урс"/>
      <sheetName val="Пояснения по консолидации год"/>
      <sheetName val="аренда"/>
      <sheetName val="Расшиф.выручки 3 кв."/>
      <sheetName val="Экспорт"/>
      <sheetName val="себ.по маркам"/>
      <sheetName val="доставка до ГРЭС"/>
      <sheetName val="жд "/>
      <sheetName val="Запас (МТР)"/>
      <sheetName val="Расчет электроэнерг."/>
      <sheetName val="Расходы системы"/>
      <sheetName val="Таможен.и прочие комм. расх."/>
      <sheetName val="Управленческие расх."/>
      <sheetName val="БДР Сервис-Интегратор"/>
      <sheetName val="Выручка экспорт"/>
      <sheetName val="Выручка внутр.рынок"/>
      <sheetName val="БДР SUEK AG 3"/>
      <sheetName val="SUEK AG июл"/>
      <sheetName val="SUEK AG авг"/>
      <sheetName val="SUEK AG сен"/>
      <sheetName val="БДР СУЭК (сентябрь)"/>
      <sheetName val="БДР СУЭК"/>
      <sheetName val="управлен. инфа за июл-авг"/>
      <sheetName val="управл. выручка за 3кв. ДК"/>
      <sheetName val="управл. выручка за 3кв. экс.КП"/>
      <sheetName val="БДР ДК 3 кв"/>
      <sheetName val="отправка"/>
      <sheetName val="отклонение"/>
      <sheetName val="Таможенные расходы"/>
      <sheetName val="Себ-сть по маркам II"/>
      <sheetName val="Себ-сть по маркам"/>
      <sheetName val="БДР ДК 2 кв"/>
      <sheetName val="БДР ДК Иркутск"/>
      <sheetName val="БДР ДК Красноярск"/>
      <sheetName val="БДР ДК Чита"/>
      <sheetName val="БДР ДК Хакасия"/>
      <sheetName val="БДР ДК Владивосток"/>
      <sheetName val="БДР ДК Ургал"/>
      <sheetName val="СУЭК-лиценз."/>
      <sheetName val="БДР ДК Л-Кузнецк"/>
      <sheetName val="БДР ДК Киселевск"/>
      <sheetName val="БДР ДК Ликвидируем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Т по месяцам"/>
      <sheetName val="Курс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CHALA"/>
      <sheetName val="Sheet4"/>
      <sheetName val="Sheet5"/>
      <sheetName val="instruqcia"/>
      <sheetName val="mtatsminda"/>
      <sheetName val="Sheet6"/>
      <sheetName val="Продажи реальные и прогноз 20 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урс"/>
      <sheetName val="Пояснения по консолидации"/>
      <sheetName val="Расходы системы"/>
      <sheetName val="Расшиф.выручки"/>
      <sheetName val="Выручка экспорт"/>
      <sheetName val="Ж.Д. маршрутизация "/>
      <sheetName val="аренда-проценты"/>
      <sheetName val="аренда-проценты 2 кв."/>
      <sheetName val="Доставка до ГРЭС"/>
      <sheetName val="Запас (МТР)"/>
      <sheetName val="Лестоппром"/>
      <sheetName val="БДР Сервис-Интегратор"/>
      <sheetName val="Расшифровка С-И"/>
      <sheetName val="Дальтрансуголь"/>
      <sheetName val="Градион-Секьюрити"/>
      <sheetName val="Энисса"/>
      <sheetName val="БДР SUEK AG"/>
      <sheetName val="Остатки AG+Sib"/>
      <sheetName val="Остатки Sib"/>
      <sheetName val="Свод СУЭК"/>
      <sheetName val="БДР"/>
      <sheetName val="Составляющие выр., себ-сти"/>
      <sheetName val="отправка"/>
      <sheetName val="отклонение себ-сти"/>
      <sheetName val="себ-сть по маркам"/>
      <sheetName val="себ-сть по маркам 2 кварта"/>
      <sheetName val="себ-сть по маркам 1 полугодие"/>
      <sheetName val="БДР ДК 1 кв"/>
      <sheetName val="БДР ДК 2 кв"/>
      <sheetName val="БДР ДК Иркутск"/>
      <sheetName val="БДР ДК Красноярск"/>
      <sheetName val="БДР ДК Чита"/>
      <sheetName val="БДР ДК Хакасия"/>
      <sheetName val="БДР ДК Владивосток"/>
      <sheetName val="БДР ДК Ургал"/>
      <sheetName val="СУЭК-лиценз."/>
      <sheetName val="Лист1"/>
      <sheetName val="БДР ДК Л-Кузнецк"/>
      <sheetName val="БДР ДК Киселевск"/>
      <sheetName val="БДР ДК Ликвидируемые"/>
      <sheetName val="ФОТ по месяца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урс"/>
      <sheetName val="Предоставить"/>
      <sheetName val="Пояснения к плану"/>
      <sheetName val="Расшифровка выручки"/>
      <sheetName val="Выручка по филиалам"/>
      <sheetName val="БДР СУЭК"/>
      <sheetName val="БДР СУЭК подпись"/>
      <sheetName val="БДР СУЭК как юрлицо"/>
      <sheetName val="Фонды"/>
      <sheetName val="Расходы системы"/>
      <sheetName val="Кредиты"/>
      <sheetName val="Кредиты печать"/>
      <sheetName val="Аккредитивы"/>
      <sheetName val="Прибыль по транспорту"/>
      <sheetName val="Выручка 4 кв."/>
      <sheetName val="себест по маркам"/>
      <sheetName val="Выручка по регионам"/>
      <sheetName val="Реестр"/>
      <sheetName val="Программа пр. - ЭБ"/>
      <sheetName val="Выручка 3 кв."/>
      <sheetName val="реестр реализация"/>
      <sheetName val="себест по разрезам"/>
      <sheetName val="расхождения"/>
      <sheetName val="БДР ДК"/>
      <sheetName val="БДР ДК Иркутск"/>
      <sheetName val="БДР ДК Красноярск"/>
      <sheetName val="БДР ДК Чита"/>
      <sheetName val="БДР ДК Хакасия"/>
      <sheetName val="БДР ДК Киселевск"/>
      <sheetName val="БДР ДК Л-Кузнецк"/>
      <sheetName val="СУЭК-лицензод"/>
      <sheetName val="БДР ДК Ургал"/>
      <sheetName val="БДР ДК Владивосток"/>
      <sheetName val="БДР ДК ликвидируемые"/>
    </sheetNames>
    <sheetDataSet>
      <sheetData sheetId="0" refreshError="1">
        <row r="6">
          <cell r="B6" t="str">
            <v>4 квартал</v>
          </cell>
        </row>
        <row r="7">
          <cell r="B7" t="str">
            <v>Октябрь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урс"/>
      <sheetName val="Пояснения по консолидации год"/>
      <sheetName val="аренда"/>
      <sheetName val="Расшиф.выручки 3 кв."/>
      <sheetName val="Выручка внутр.рынок"/>
      <sheetName val="Экспорт"/>
      <sheetName val="Выручка экспорт"/>
      <sheetName val="себ.по маркам"/>
      <sheetName val="доставка до ГРЭС"/>
      <sheetName val="жд "/>
      <sheetName val="Запас (МТР)"/>
      <sheetName val="Расчет электроэнерг."/>
      <sheetName val="Расходы системы"/>
      <sheetName val="Таможен.и прочие комм. расх."/>
      <sheetName val="Управленческие расх."/>
      <sheetName val="БДР Сервис-Интегратор"/>
      <sheetName val="БДР SUEK AG 3"/>
      <sheetName val="БДР СУЭК"/>
      <sheetName val="управленческая инфа за июль"/>
      <sheetName val="отправка"/>
      <sheetName val="отклонение"/>
      <sheetName val="Таможенные расходы"/>
      <sheetName val="Себ-сть по маркам II"/>
      <sheetName val="Себ-сть по маркам"/>
      <sheetName val="БДР ДК 2 кв"/>
      <sheetName val="БДР ДК 3 кв"/>
      <sheetName val="БДР ДК Иркутск"/>
      <sheetName val="БДР ДК Красноярск"/>
      <sheetName val="БДР ДК Чита"/>
      <sheetName val="БДР ДК Хакасия"/>
      <sheetName val="БДР ДК Владивосток"/>
      <sheetName val="БДР ДК Ургал"/>
      <sheetName val="СУЭК-лиценз."/>
      <sheetName val="БДР ДК Л-Кузнецк"/>
      <sheetName val="БДР ДК Киселевск"/>
      <sheetName val="БДР ДК Ликвидируем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быт"/>
      <sheetName val="трн-склад"/>
      <sheetName val="производство"/>
      <sheetName val="управление"/>
      <sheetName val="накл соки"/>
      <sheetName val="вспомогат"/>
      <sheetName val="платежи ХБ в ноябре"/>
      <sheetName val="управление коррект"/>
      <sheetName val="накладные в %% факт"/>
      <sheetName val="движение кредит ср-в"/>
      <sheetName val="движ ср-в финансов пом"/>
      <sheetName val="пусковые затраты по Хаб"/>
      <sheetName val="расш ОС Хаб"/>
      <sheetName val="расш ОС ВМК"/>
      <sheetName val="свод накл"/>
      <sheetName val="накл филиал"/>
      <sheetName val="накл ВМК"/>
      <sheetName val="ДДС Хаб"/>
      <sheetName val="ДДС Влад"/>
      <sheetName val="Сводный ДС"/>
      <sheetName val="расшифровка рекламы"/>
      <sheetName val="CF за ноябрь"/>
      <sheetName val="Расшифровка взаиморасчетов"/>
      <sheetName val="расшифровка ИД в ОПДДС"/>
      <sheetName val="Расшифровка ИД (оплаты) из CF"/>
      <sheetName val="CF за ОКТЯБРЬ"/>
      <sheetName val="Справочно"/>
      <sheetName val="Кур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урс"/>
      <sheetName val="экспорт по разрезам Sibcoal"/>
      <sheetName val="экспорт по разрезам Q"/>
      <sheetName val="финрез Q+Sibcoal"/>
      <sheetName val="S+Q"/>
      <sheetName val="Sib"/>
      <sheetName val="Q"/>
      <sheetName val="Общ свод 9 мес."/>
      <sheetName val="Лист4"/>
      <sheetName val="Свод закупка СУЭК"/>
      <sheetName val="закупка СУЭК"/>
      <sheetName val="Реализац.3кв."/>
      <sheetName val="Затраты 3.кв."/>
      <sheetName val="Транспорт 3кв."/>
      <sheetName val="опер.внереал дох. 3кв."/>
      <sheetName val="опер.внереал расх. 3кв."/>
      <sheetName val="Прочая выручка 3 кв."/>
      <sheetName val="Реализация 1 пол."/>
      <sheetName val="Затраты 1 пол."/>
      <sheetName val="Транспорт 1 пол."/>
      <sheetName val="опер.внереал. дох. 1пол."/>
      <sheetName val="опер. внереал. расх. 1 пол."/>
      <sheetName val="Прочая выручка 1 пол."/>
      <sheetName val="накладные в %% фак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план ФР"/>
      <sheetName val="Лист2"/>
      <sheetName val="план ФР (2)"/>
      <sheetName val="Лист3"/>
      <sheetName val="кур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опросы"/>
      <sheetName val="ПРОЧИЕ"/>
      <sheetName val="динамика_подробно"/>
      <sheetName val="Лист1"/>
      <sheetName val="БДР факт 6 месяцев 2005 г."/>
      <sheetName val="динамика"/>
      <sheetName val="IV_опер квартал"/>
      <sheetName val="6м05"/>
      <sheetName val="iii кв_ож"/>
      <sheetName val="БДР план 2005 г. (ГП)"/>
      <sheetName val="план Ф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опросы"/>
      <sheetName val="ПРОЧИЕ"/>
      <sheetName val="динамика_подробно"/>
      <sheetName val="Лист1"/>
      <sheetName val="БДР факт 6 месяцев 2005 г."/>
      <sheetName val="динамика"/>
      <sheetName val="IV_опер квартал"/>
      <sheetName val="6м05"/>
      <sheetName val="iii кв_ож"/>
      <sheetName val="БДР план 2005 г. (ГП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СК_СС"/>
      <sheetName val="БАЛАНС"/>
      <sheetName val="финрез"/>
      <sheetName val="ДДСгод"/>
      <sheetName val="осн средств"/>
      <sheetName val="запасы"/>
      <sheetName val="Инвест"/>
      <sheetName val="%по кред"/>
      <sheetName val="БДР факт 6 месяцев 2005 г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дажи Вход"/>
      <sheetName val="Остатки Вход"/>
      <sheetName val="Общ тенд"/>
      <sheetName val="Продажи"/>
      <sheetName val="Остатки"/>
      <sheetName val="Темпер"/>
      <sheetName val="Сезон"/>
      <sheetName val="Гран отсеч"/>
      <sheetName val="Корр"/>
      <sheetName val="АНАЛИТ"/>
      <sheetName val="Графики"/>
      <sheetName val="Доли"/>
      <sheetName val="Замещение"/>
      <sheetName val="ПРОГН"/>
      <sheetName val="Упак"/>
      <sheetName val="Копии"/>
      <sheetName val="финре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Macro Assumptions"/>
      <sheetName val="Price Passthru Sensitivity"/>
      <sheetName val="Sales projections"/>
      <sheetName val="Regional Sales"/>
      <sheetName val="Operational Assumptions"/>
      <sheetName val="Dairy P&amp;L"/>
      <sheetName val="Juice P&amp;L"/>
      <sheetName val="Water P&amp;L"/>
      <sheetName val="Consolidated P&amp;L"/>
      <sheetName val="Scenarios Output"/>
      <sheetName val="P&amp;L"/>
      <sheetName val="CFS"/>
      <sheetName val="BS"/>
      <sheetName val="Debt"/>
      <sheetName val="Working Capital"/>
      <sheetName val="Taxes"/>
      <sheetName val="Capex"/>
      <sheetName val="FA + Depreciation"/>
      <sheetName val="IA + Amort"/>
      <sheetName val="Other Assets"/>
      <sheetName val="DCF_5"/>
      <sheetName val="ROIC"/>
      <sheetName val="Wacc analysis"/>
      <sheetName val="Assumptions"/>
      <sheetName val="Accretion"/>
      <sheetName val="Trading Comps"/>
      <sheetName val="Dairy Precedents"/>
      <sheetName val="Beverage Precedents"/>
      <sheetName val="Intergration Costs"/>
      <sheetName val="Appendix"/>
      <sheetName val="Dairy 1Q03"/>
      <sheetName val="Juice 1Q03"/>
      <sheetName val="P&amp;L 1Q03"/>
      <sheetName val="2002 volume"/>
      <sheetName val="Market share and capacity"/>
      <sheetName val="PwC Capex breakdown 2001-02"/>
      <sheetName val="PwC P&amp;L "/>
      <sheetName val="PwC P&amp;L Group Q "/>
      <sheetName val="Dairy"/>
      <sheetName val="Juice"/>
      <sheetName val="Corporate 3Q01-1Q03"/>
      <sheetName val="Teresa's Projections"/>
      <sheetName val="Water"/>
      <sheetName val="instruqc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"/>
      <sheetName val="Сводная"/>
      <sheetName val="Текущие векселя"/>
      <sheetName val="Отгрузка"/>
      <sheetName val="Перепродажа"/>
      <sheetName val="Деньги"/>
      <sheetName val="Кл предприятий"/>
      <sheetName val="Кл расходов"/>
      <sheetName val="Курс"/>
      <sheetName val="АНАЛ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т января"/>
      <sheetName val="расшифровка"/>
      <sheetName val="факт январь"/>
      <sheetName val="факт февраль"/>
      <sheetName val="март-апр 2002"/>
      <sheetName val="11!Кондырев"/>
      <sheetName val="#ССЫЛКА"/>
      <sheetName val="Кл предприяти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Заполни здесь"/>
      <sheetName val="ВГО 6+6"/>
      <sheetName val="Справочно НП"/>
      <sheetName val="ФП"/>
      <sheetName val="Adm_БП_2022"/>
      <sheetName val="Sheet2"/>
      <sheetName val="Sheet1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чет06"/>
      <sheetName val="МБП (2)"/>
      <sheetName val="МБП"/>
      <sheetName val="УАЗПЕР2Д"/>
      <sheetName val="#ССЫЛКА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чет06"/>
      <sheetName val="МБП (2)"/>
      <sheetName val="МБП"/>
    </sheetNames>
    <sheetDataSet>
      <sheetData sheetId="0"/>
      <sheetData sheetId="1"/>
      <sheetData sheetId="2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БП"/>
      <sheetName val="Счет06"/>
      <sheetName val="МБП (2)"/>
    </sheetNames>
    <sheetDataSet>
      <sheetData sheetId="0"/>
      <sheetData sheetId="1"/>
      <sheetData sheetId="2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одержание"/>
      <sheetName val="Прогноз_использования_прибыли_2"/>
      <sheetName val="План_использования_прибыли_2"/>
      <sheetName val="Смета_о_расходовании_средств_2"/>
      <sheetName val="Смета_медпункт_2"/>
      <sheetName val="Смета_столовая_2"/>
      <sheetName val="МБ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  <sheetName val="Лист4"/>
      <sheetName val="Лист8"/>
      <sheetName val="Лист6"/>
      <sheetName val="Лист5"/>
      <sheetName val="Лист3"/>
      <sheetName val="OS01_6OZ"/>
      <sheetName val="Регистр нал"/>
      <sheetName val="Содержание"/>
      <sheetName val="Adj2002"/>
      <sheetName val="ОКВЭД_свод"/>
      <sheetName val="МБП"/>
      <sheetName val="ИсходныеПроекты"/>
      <sheetName val="Вычисления"/>
      <sheetName val="Справочники"/>
      <sheetName val="Регулярные_поезд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сходные"/>
      <sheetName val="Экспорт"/>
      <sheetName val="Лист2"/>
      <sheetName val="База"/>
      <sheetName val="Отчет отгрузка"/>
      <sheetName val="Отчет оплата"/>
      <sheetName val="Отчет дебиторка"/>
      <sheetName val="Отчет прибыль"/>
      <sheetName val="Отчет отгрузка по операторам"/>
      <sheetName val="Отчет оплата по операторам"/>
      <sheetName val="Отчет дебиторка по операторам"/>
      <sheetName val="Отчет прибыль по операторам"/>
      <sheetName val="ПЭБ-1-01-Ф"/>
      <sheetName val="ПЭБ-1-02-Ф "/>
      <sheetName val="ПЭБ-1-03-Ф (январь)"/>
      <sheetName val="ПЭБ-1-04-Ф"/>
      <sheetName val="ПЭБ-1-05-Ф"/>
      <sheetName val="ПЭБ-1-06-ф"/>
      <sheetName val="ПЭБ-1-06-Ф(январь)"/>
      <sheetName val="ПЭБ-1-07-Ф"/>
      <sheetName val="ПЭБ-1-08-Ф"/>
      <sheetName val="ПЭБ-1-09-Ф (янв)"/>
      <sheetName val="ПЭБ -1-11-Ф "/>
      <sheetName val="ПЭБ-2-01-Ф"/>
      <sheetName val="ПЭБ -2-02-Ф"/>
      <sheetName val="ПЭБ-2-04-Ф"/>
      <sheetName val="ПЭБ-2-08-Ф"/>
      <sheetName val="ПЭБ-3-01-Ф"/>
      <sheetName val="OS01_6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ХР"/>
      <sheetName val="Счета_январь"/>
      <sheetName val="Маркетинг"/>
      <sheetName val="Обучение"/>
      <sheetName val="Наименование показ-лей"/>
      <sheetName val="Контрагенты"/>
      <sheetName val="Ф1"/>
      <sheetName val="Ф2"/>
      <sheetName val="Ф3"/>
      <sheetName val="Ф4"/>
      <sheetName val="Ф5"/>
      <sheetName val="Ф6"/>
      <sheetName val="Ф7"/>
    </sheetNames>
    <sheetDataSet>
      <sheetData sheetId="0"/>
      <sheetData sheetId="1"/>
      <sheetData sheetId="2"/>
      <sheetData sheetId="3"/>
      <sheetData sheetId="4">
        <row r="3">
          <cell r="A3" t="str">
            <v>1Выручка от реализации услуг подряда</v>
          </cell>
        </row>
        <row r="4">
          <cell r="A4" t="str">
            <v>1.2Услуги соисполнителей, подрядных организаций</v>
          </cell>
        </row>
        <row r="5">
          <cell r="A5" t="str">
            <v>1.1Получение краткосрочных кредитов</v>
          </cell>
        </row>
        <row r="6">
          <cell r="A6" t="str">
            <v>1.1Возврат краткосрочных полученных кредитов</v>
          </cell>
        </row>
        <row r="7">
          <cell r="A7" t="str">
            <v>1.10.1Нотариальные услуги по операционной деятельности</v>
          </cell>
        </row>
        <row r="8">
          <cell r="A8" t="str">
            <v>1.10.2Нотариальные услуги по инвестиционной деятельности</v>
          </cell>
        </row>
        <row r="9">
          <cell r="A9" t="str">
            <v>1.11.1Аудиторские услуги по операционной деятельности</v>
          </cell>
        </row>
        <row r="10">
          <cell r="A10" t="str">
            <v>1.11.2Аудиторские услуги по инвестиционной деятельности</v>
          </cell>
        </row>
        <row r="11">
          <cell r="A11" t="str">
            <v>1.12.1Оценочные услуги по операционной деятельности</v>
          </cell>
        </row>
        <row r="12">
          <cell r="A12" t="str">
            <v>1.12.2Оценочные услуги по инвестиционной деятельности</v>
          </cell>
        </row>
        <row r="13">
          <cell r="A13" t="str">
            <v>1.13.1Консультационные и информационные услуги по операционной деятельности</v>
          </cell>
        </row>
        <row r="14">
          <cell r="A14" t="str">
            <v>1.13.2Консультационные и информационные услуги по инвестиционной деятельности</v>
          </cell>
        </row>
        <row r="15">
          <cell r="A15" t="str">
            <v>1.14.1Материальные расходы (периодические издания)</v>
          </cell>
        </row>
        <row r="16">
          <cell r="A16" t="str">
            <v>1.14.2Материальные расходы (МБП спец. литература)</v>
          </cell>
        </row>
        <row r="17">
          <cell r="A17" t="str">
            <v>1.15.1Услуги полиграфии</v>
          </cell>
        </row>
        <row r="18">
          <cell r="A18" t="str">
            <v>1.15.2Услуги по организации и проведению конкурентных процедур</v>
          </cell>
        </row>
        <row r="19">
          <cell r="A19" t="str">
            <v>1.15.3Прочие расходы</v>
          </cell>
        </row>
        <row r="20">
          <cell r="A20" t="str">
            <v>1.15.4Услуги по доставке оборудования</v>
          </cell>
        </row>
        <row r="21">
          <cell r="A21" t="str">
            <v>1.15.5Прочие банковские услуги (гарантии)</v>
          </cell>
        </row>
        <row r="22">
          <cell r="A22" t="str">
            <v>1.2Получение банковских овердрафтов</v>
          </cell>
        </row>
        <row r="23">
          <cell r="A23" t="str">
            <v>1.2Погашение краткосрочных кредитов</v>
          </cell>
        </row>
        <row r="24">
          <cell r="A24" t="str">
            <v>1.2.1Оплата труда</v>
          </cell>
        </row>
        <row r="25">
          <cell r="A25" t="str">
            <v>1.2.2НДФЛ</v>
          </cell>
        </row>
        <row r="26">
          <cell r="A26" t="str">
            <v>1.2.3Страховые взносы</v>
          </cell>
        </row>
        <row r="27">
          <cell r="A27" t="str">
            <v>1.2.4Страховые взносы НСиПЗ</v>
          </cell>
        </row>
        <row r="28">
          <cell r="A28" t="str">
            <v>1.3Погашение банковских овердрафтов</v>
          </cell>
        </row>
        <row r="29">
          <cell r="A29" t="str">
            <v>1.3.3.1Командировки по производственным нуждам по РФ</v>
          </cell>
        </row>
        <row r="30">
          <cell r="A30" t="str">
            <v>1.3.3.2Командировки по производственным нуждам по зарубежным командировкам</v>
          </cell>
        </row>
        <row r="31">
          <cell r="A31" t="str">
            <v>1.4Возврат долгосрочных полученных кредитов</v>
          </cell>
        </row>
        <row r="32">
          <cell r="A32" t="str">
            <v>1.4.1Проф.обучение и повышение квалификации</v>
          </cell>
        </row>
        <row r="33">
          <cell r="A33" t="str">
            <v>1.5.1Покупка ПО</v>
          </cell>
        </row>
        <row r="34">
          <cell r="A34" t="str">
            <v>1.5.2Сопровождение ПО</v>
          </cell>
        </row>
        <row r="35">
          <cell r="A35" t="str">
            <v>1.6.1Материальные расходы (МБП и комплектующие для оборудования)</v>
          </cell>
        </row>
        <row r="36">
          <cell r="A36" t="str">
            <v>1.6.2Обслуживание производственного оборудования</v>
          </cell>
        </row>
        <row r="37">
          <cell r="A37" t="str">
            <v>1.7.1Получение разрешения на право осуществления деятельности</v>
          </cell>
        </row>
        <row r="38">
          <cell r="A38" t="str">
            <v>1.7.2Ежемесячные взносы (услуги) на реализацию права осуществления деятельности</v>
          </cell>
        </row>
        <row r="39">
          <cell r="A39" t="str">
            <v>1.8.1Обязательное страхование ответственности</v>
          </cell>
        </row>
        <row r="40">
          <cell r="A40" t="str">
            <v>1.8.2Добровольное страхование ответственности</v>
          </cell>
        </row>
        <row r="41">
          <cell r="A41" t="str">
            <v>1.9.1Юридические услуги по операционной деятельности</v>
          </cell>
        </row>
        <row r="42">
          <cell r="A42" t="str">
            <v>1.9.2Юридические услуги по инвестиционной деятельности</v>
          </cell>
        </row>
        <row r="43">
          <cell r="A43" t="str">
            <v>10.1Прочие ДС финансовые вложения</v>
          </cell>
        </row>
        <row r="44">
          <cell r="A44" t="str">
            <v xml:space="preserve">10.2Прочие КС финансовые вложения </v>
          </cell>
        </row>
        <row r="45">
          <cell r="A45" t="str">
            <v>2.1Реализация основных средств (ПП)</v>
          </cell>
        </row>
        <row r="46">
          <cell r="A46" t="str">
            <v>2.1Проценты по полученным долгосрочным кредитам</v>
          </cell>
        </row>
        <row r="47">
          <cell r="A47" t="str">
            <v>2.1.1Оплата труда</v>
          </cell>
        </row>
        <row r="48">
          <cell r="A48" t="str">
            <v>2.1.2НДФЛ</v>
          </cell>
        </row>
        <row r="49">
          <cell r="A49" t="str">
            <v>2.1.3Страховые взносы</v>
          </cell>
        </row>
        <row r="50">
          <cell r="A50" t="str">
            <v>2.1.4Страховые взносы НСиПЗ</v>
          </cell>
        </row>
        <row r="51">
          <cell r="A51" t="str">
            <v>2.10.1Аудиторские услуги по операционной деятельности</v>
          </cell>
        </row>
        <row r="52">
          <cell r="A52" t="str">
            <v>2.10.2Аудиторские услуги по инвестиционной деятельности</v>
          </cell>
        </row>
        <row r="53">
          <cell r="A53" t="str">
            <v>2.11.1Оценочные услуги по операционной деятельности</v>
          </cell>
        </row>
        <row r="54">
          <cell r="A54" t="str">
            <v>2.11.2Оценочные услуги по инвестиционной деятельности</v>
          </cell>
        </row>
        <row r="55">
          <cell r="A55" t="str">
            <v>2.12.1Консультационные и информационные услуги по операционной деятельности</v>
          </cell>
        </row>
        <row r="56">
          <cell r="A56" t="str">
            <v>2.12.2Консультационные и информационные услуги по инвестиционной деятельности</v>
          </cell>
        </row>
        <row r="57">
          <cell r="A57" t="str">
            <v>2.12.3Прочие  консультационные услуги</v>
          </cell>
        </row>
        <row r="58">
          <cell r="A58" t="str">
            <v>2.13.1Материальные расходы (периодические издания)</v>
          </cell>
        </row>
        <row r="59">
          <cell r="A59" t="str">
            <v>2.13.2Материальные расходы (МБП спец. литература)</v>
          </cell>
        </row>
        <row r="60">
          <cell r="A60" t="str">
            <v>2.14.1Услуги полиграфии</v>
          </cell>
        </row>
        <row r="61">
          <cell r="A61" t="str">
            <v>2.14.2Услуги по организации и проведению конкурентных процедур</v>
          </cell>
        </row>
        <row r="62">
          <cell r="A62" t="str">
            <v>2.2Реализация  ТМЦ ИД (ПП)</v>
          </cell>
        </row>
        <row r="63">
          <cell r="A63" t="str">
            <v>2.2Проценты по полученным краткосрочным кредитам</v>
          </cell>
        </row>
        <row r="64">
          <cell r="A64" t="str">
            <v>2.2.1Командировки по производственным нуждам по РФ</v>
          </cell>
        </row>
        <row r="65">
          <cell r="A65" t="str">
            <v>2.2.2Командировки по производственным нуждам по зарубежным командировкам</v>
          </cell>
        </row>
        <row r="66">
          <cell r="A66" t="str">
            <v>2.3Реализация НЗС (ПП)</v>
          </cell>
        </row>
        <row r="67">
          <cell r="A67" t="str">
            <v>2.3.1Проф.обучение и повышение квалификации</v>
          </cell>
        </row>
        <row r="68">
          <cell r="A68" t="str">
            <v>2.4Реализация лома ИД (ПП)</v>
          </cell>
        </row>
        <row r="69">
          <cell r="A69" t="str">
            <v>2.4.1Покупка ПО</v>
          </cell>
        </row>
        <row r="70">
          <cell r="A70" t="str">
            <v>2.4.2Сопровождение ПО</v>
          </cell>
        </row>
        <row r="71">
          <cell r="A71" t="str">
            <v>2.5.1Материальные расходы (МБП и комплектующие для оборудования)</v>
          </cell>
        </row>
        <row r="72">
          <cell r="A72" t="str">
            <v>2.5.2Обслуживание производственного оборудования</v>
          </cell>
        </row>
        <row r="73">
          <cell r="A73" t="str">
            <v>2.6.1Получение разрешения на право осуществления деятельности</v>
          </cell>
        </row>
        <row r="74">
          <cell r="A74" t="str">
            <v>2.6.2.1 внЗащита гос. Тайны</v>
          </cell>
        </row>
        <row r="75">
          <cell r="A75" t="str">
            <v>2.6.2.2 внПроверка оборудования</v>
          </cell>
        </row>
        <row r="76">
          <cell r="A76" t="str">
            <v>2.6.2.3 внЕжемесячные взносы (услуги) на реализацию права осуществления деятельности</v>
          </cell>
        </row>
        <row r="77">
          <cell r="A77" t="str">
            <v>2.7.1Обязательное страхование ответственности</v>
          </cell>
        </row>
        <row r="78">
          <cell r="A78" t="str">
            <v>2.7.2Добровольное страхование ответственности</v>
          </cell>
        </row>
        <row r="79">
          <cell r="A79" t="str">
            <v>2.8.1Юридические услуги по операционной деятельности</v>
          </cell>
        </row>
        <row r="80">
          <cell r="A80" t="str">
            <v>2.8.2Юридические услуги по инвестиционной деятельности</v>
          </cell>
        </row>
        <row r="81">
          <cell r="A81" t="str">
            <v>2.9.1Нотариальные услуги по операционной деятельности</v>
          </cell>
        </row>
        <row r="82">
          <cell r="A82" t="str">
            <v>2.9.2Нотариальные услуги по инвестиционной деятельности</v>
          </cell>
        </row>
        <row r="83">
          <cell r="A83" t="str">
            <v>3.1Реализация основных средств</v>
          </cell>
        </row>
        <row r="84">
          <cell r="A84" t="str">
            <v xml:space="preserve">3.1Поступление займов долгосрочных </v>
          </cell>
        </row>
        <row r="85">
          <cell r="A85" t="str">
            <v>3.1Займы</v>
          </cell>
        </row>
        <row r="86">
          <cell r="A86" t="str">
            <v>3.1.1Оплата труда</v>
          </cell>
        </row>
        <row r="87">
          <cell r="A87" t="str">
            <v>3.1.1Поступление долгосрочных займов</v>
          </cell>
        </row>
        <row r="88">
          <cell r="A88" t="str">
            <v>3.1.1Возврат краткосрочных займов</v>
          </cell>
        </row>
        <row r="89">
          <cell r="A89" t="str">
            <v>3.1.1.1 внПроф.обучение и повышение квалификации для СРО</v>
          </cell>
        </row>
        <row r="90">
          <cell r="A90" t="str">
            <v>3.1.1.2 внПроф.обучение и повышение квалификации для техн</v>
          </cell>
        </row>
        <row r="91">
          <cell r="A91" t="str">
            <v>3.1.1.3 внПроф.обучение и повышение квалификации для развития и маркетинга в феврале, марте</v>
          </cell>
        </row>
        <row r="92">
          <cell r="A92" t="str">
            <v>3.1.2НДФЛ</v>
          </cell>
        </row>
        <row r="93">
          <cell r="A93" t="str">
            <v xml:space="preserve">3.1.2Выпуск долгосрочных облигации </v>
          </cell>
        </row>
        <row r="94">
          <cell r="A94" t="str">
            <v xml:space="preserve">3.1.2Погашение краткосрочных облигации </v>
          </cell>
        </row>
        <row r="95">
          <cell r="A95" t="str">
            <v>3.1.3Страховые взносы</v>
          </cell>
        </row>
        <row r="96">
          <cell r="A96" t="str">
            <v>3.1.3Выпуск долгосрочных векселей</v>
          </cell>
        </row>
        <row r="97">
          <cell r="A97" t="str">
            <v>3.1.3Погашение краткосрочных векселей</v>
          </cell>
        </row>
        <row r="98">
          <cell r="A98" t="str">
            <v>3.1.4Страховые взносы НСиПЗ</v>
          </cell>
        </row>
        <row r="99">
          <cell r="A99" t="str">
            <v>3.1.4Поступление прочих долгосрочных займов</v>
          </cell>
        </row>
        <row r="100">
          <cell r="A100" t="str">
            <v>3.1.4Погашение прочих краткосрочных займов</v>
          </cell>
        </row>
        <row r="101">
          <cell r="A101" t="str">
            <v>3.10.1Материальные расходы (рекламная продукция, брошюры, раздаточные листовки и т.п.)</v>
          </cell>
        </row>
        <row r="102">
          <cell r="A102" t="str">
            <v>3.10.2.1 внСоздание сайта</v>
          </cell>
        </row>
        <row r="103">
          <cell r="A103" t="str">
            <v>3.10.2.2 внхостинг сайта</v>
          </cell>
        </row>
        <row r="104">
          <cell r="A104" t="str">
            <v>3.10.2.3 внРеклама и маркетинг</v>
          </cell>
        </row>
        <row r="105">
          <cell r="A105" t="str">
            <v>3.11.1Безвозмездная передача ТМЦ</v>
          </cell>
        </row>
        <row r="106">
          <cell r="A106" t="str">
            <v>3.11.2Представительские расходы</v>
          </cell>
        </row>
        <row r="107">
          <cell r="A107" t="str">
            <v>3.11.3Представительские расходы (не принимаемые для Н/У)</v>
          </cell>
        </row>
        <row r="108">
          <cell r="A108" t="str">
            <v>3.12.1Юридические услуги по операционной деятельности</v>
          </cell>
        </row>
        <row r="109">
          <cell r="A109" t="str">
            <v>3.12.2Юридические услуги по инвестиционной деятельности</v>
          </cell>
        </row>
        <row r="110">
          <cell r="A110" t="str">
            <v>3.13.1Нотариальные услуги по операционной деятельности</v>
          </cell>
        </row>
        <row r="111">
          <cell r="A111" t="str">
            <v>3.13.2Нотариальные услуги по инвестиционной деятельности</v>
          </cell>
        </row>
        <row r="112">
          <cell r="A112" t="str">
            <v>3.14.1Аудиторские услуги по операционной деятельности</v>
          </cell>
        </row>
        <row r="113">
          <cell r="A113" t="str">
            <v>3.14.2Аудиторские услуги по инвестиционной деятельности</v>
          </cell>
        </row>
        <row r="114">
          <cell r="A114" t="str">
            <v>3.15.1Оценочные услуги по операционной деятельности</v>
          </cell>
        </row>
        <row r="115">
          <cell r="A115" t="str">
            <v>3.15.2Оценочные услуги по инвестиционной деятельности</v>
          </cell>
        </row>
        <row r="116">
          <cell r="A116" t="str">
            <v>3.16.1.1 внУслуги переводчика</v>
          </cell>
        </row>
        <row r="117">
          <cell r="A117" t="str">
            <v>3.16.1.2 внПрочие консультационные услуги</v>
          </cell>
        </row>
        <row r="118">
          <cell r="A118" t="str">
            <v>3.16.2Консультационные и информационные услуги по инвестиционной деятельности</v>
          </cell>
        </row>
        <row r="119">
          <cell r="A119" t="str">
            <v>3.16.3Прочие  консультационные услуги</v>
          </cell>
        </row>
        <row r="120">
          <cell r="A120" t="str">
            <v>3.17.1Обязательное страхование работников</v>
          </cell>
        </row>
        <row r="121">
          <cell r="A121" t="str">
            <v>3.17.2Добровольное личное страхование, предусматривающее оплату медицинских расходов работников</v>
          </cell>
        </row>
        <row r="122">
          <cell r="A122" t="str">
            <v>3.17.3Негосударственное пенсионное обеспечение</v>
          </cell>
        </row>
        <row r="123">
          <cell r="A123" t="str">
            <v>3.17.4Обязательное страхование производственного имущества</v>
          </cell>
        </row>
        <row r="124">
          <cell r="A124" t="str">
            <v>3.17.5Добровольное страхование производственного имущества</v>
          </cell>
        </row>
        <row r="125">
          <cell r="A125" t="str">
            <v>3.17.6.1 внСтраховка авто</v>
          </cell>
        </row>
        <row r="126">
          <cell r="A126" t="str">
            <v>3.17.7Обязательное страхование ответственности</v>
          </cell>
        </row>
        <row r="127">
          <cell r="A127" t="str">
            <v>3.17.8Добровольное страхование ответственности</v>
          </cell>
        </row>
        <row r="128">
          <cell r="A128" t="str">
            <v>3.17.9Прочее страхование</v>
          </cell>
        </row>
        <row r="129">
          <cell r="A129" t="str">
            <v>3.18.1Налог на имущество</v>
          </cell>
        </row>
        <row r="130">
          <cell r="A130" t="str">
            <v>3.18.4Земельный налог</v>
          </cell>
        </row>
        <row r="131">
          <cell r="A131" t="str">
            <v>3.18.5Транспортный налог</v>
          </cell>
        </row>
        <row r="132">
          <cell r="A132" t="str">
            <v>3.18.6Государственные пошлины</v>
          </cell>
        </row>
        <row r="133">
          <cell r="A133" t="str">
            <v>3.18.7НДС</v>
          </cell>
        </row>
        <row r="134">
          <cell r="A134" t="str">
            <v>3.18.8Налог на прибыль</v>
          </cell>
        </row>
        <row r="135">
          <cell r="A135" t="str">
            <v>3.18.9.1Прочие налоги, сборы и платежи</v>
          </cell>
        </row>
        <row r="136">
          <cell r="A136" t="str">
            <v>3.19.1.1 внканцелярия + материалы содержание офиса</v>
          </cell>
        </row>
        <row r="137">
          <cell r="A137" t="str">
            <v xml:space="preserve">3.19.1.2 внрасходники брошюратор </v>
          </cell>
        </row>
        <row r="138">
          <cell r="A138" t="str">
            <v>3.19.10Покупка РБП по прочим расходам общехозяйственного назначения</v>
          </cell>
        </row>
        <row r="139">
          <cell r="A139" t="str">
            <v>3.19.11.1 внкорпоративы июль + декабрь + подарки к НГ</v>
          </cell>
        </row>
        <row r="140">
          <cell r="A140" t="str">
            <v>3.19.11.2 внпереезд</v>
          </cell>
        </row>
        <row r="141">
          <cell r="A141" t="str">
            <v>3.19.11.3 внвизитки</v>
          </cell>
        </row>
        <row r="142">
          <cell r="A142" t="str">
            <v>3.19.11.4 внпрочее (гарантии)</v>
          </cell>
        </row>
        <row r="143">
          <cell r="A143" t="str">
            <v xml:space="preserve">3.19.2.1 внпринтеры </v>
          </cell>
        </row>
        <row r="144">
          <cell r="A144" t="str">
            <v xml:space="preserve">3.19.2.2 внкомпьютеры + оснащение 50 </v>
          </cell>
        </row>
        <row r="145">
          <cell r="A145" t="str">
            <v>3.19.2.3 внноутбуки и планшетники</v>
          </cell>
        </row>
        <row r="146">
          <cell r="A146" t="str">
            <v>3.19.2.4 внмебель 1*20</v>
          </cell>
        </row>
        <row r="147">
          <cell r="A147" t="str">
            <v>3.19.2.5 внжалюзи</v>
          </cell>
        </row>
        <row r="148">
          <cell r="A148" t="str">
            <v>3.19.2.6 внсейфы</v>
          </cell>
        </row>
        <row r="149">
          <cell r="A149" t="str">
            <v>3.19.2.7 внинвентарь для руководства</v>
          </cell>
        </row>
        <row r="150">
          <cell r="A150" t="str">
            <v>3.19.2.8 внцветы</v>
          </cell>
        </row>
        <row r="151">
          <cell r="A151" t="str">
            <v>3.19.3.1Материальные расходы (периодические издания)</v>
          </cell>
        </row>
        <row r="152">
          <cell r="A152" t="str">
            <v>3.19.3.2Материальные расходы (МБП спец. литература)</v>
          </cell>
        </row>
        <row r="153">
          <cell r="A153" t="str">
            <v>3.19.4Почтовые и курьерские услуги</v>
          </cell>
        </row>
        <row r="154">
          <cell r="A154" t="str">
            <v>3.19.5.1Расходы на услуги банков (комиссия за перечисления по зарплатному проекту)</v>
          </cell>
        </row>
        <row r="155">
          <cell r="A155" t="str">
            <v>3.19.5.2Расходы на услуги банков (комиссия за платежи, ведение счета)</v>
          </cell>
        </row>
        <row r="156">
          <cell r="A156" t="str">
            <v>3.19.5.3Расходы на услуги банков (комиссия за снятие наличных денежных средств)</v>
          </cell>
        </row>
        <row r="157">
          <cell r="A157" t="str">
            <v>3.19.6Транспортные и складские услуги сторонних организаций</v>
          </cell>
        </row>
        <row r="158">
          <cell r="A158" t="str">
            <v>3.19.7Материальная помощь</v>
          </cell>
        </row>
        <row r="159">
          <cell r="A159" t="str">
            <v>3.19.8Научно-исследовательские работы</v>
          </cell>
        </row>
        <row r="160">
          <cell r="A160" t="str">
            <v>3.19.9Выплаты членам органов управления и ревизионной комиссии</v>
          </cell>
        </row>
        <row r="161">
          <cell r="A161" t="str">
            <v>3.2Реализация НМА</v>
          </cell>
        </row>
        <row r="162">
          <cell r="A162" t="str">
            <v xml:space="preserve">3.2Поступление займов краткосрочных </v>
          </cell>
        </row>
        <row r="163">
          <cell r="A163" t="str">
            <v>3.2Финансовая аренда</v>
          </cell>
        </row>
        <row r="164">
          <cell r="A164" t="str">
            <v>3.2.1Поступление краткосрочных займов</v>
          </cell>
        </row>
        <row r="165">
          <cell r="A165" t="str">
            <v>3.2.1.1Командировки по административным нуждам по РФ</v>
          </cell>
        </row>
        <row r="166">
          <cell r="A166" t="str">
            <v>3.2.1.2Командировки по административным нуждам по зарубежным командировкам</v>
          </cell>
        </row>
        <row r="167">
          <cell r="A167" t="str">
            <v xml:space="preserve">3.2.2Выпуск краткосрочных облигации </v>
          </cell>
        </row>
        <row r="168">
          <cell r="A168" t="str">
            <v>3.2.2.1Командировки по маркетинговым нуждам по РФ</v>
          </cell>
        </row>
        <row r="169">
          <cell r="A169" t="str">
            <v>3.2.2.2Командировки по маркетинговым нуждам по зарубежным командировкам</v>
          </cell>
        </row>
        <row r="170">
          <cell r="A170" t="str">
            <v>3.2.3Выпуск краткосрочных векселей</v>
          </cell>
        </row>
        <row r="171">
          <cell r="A171" t="str">
            <v>3.2.3.1Командировки по прочим нуждам по РФ</v>
          </cell>
        </row>
        <row r="172">
          <cell r="A172" t="str">
            <v>3.2.3.2Командировки по прочим нуждам по зарубежным командировкам</v>
          </cell>
        </row>
        <row r="173">
          <cell r="A173" t="str">
            <v>3.2.4Поступление прочих краткосрочных займов</v>
          </cell>
        </row>
        <row r="174">
          <cell r="A174" t="str">
            <v>3.20Резерв под непредвиденные расходы</v>
          </cell>
        </row>
        <row r="175">
          <cell r="A175" t="str">
            <v xml:space="preserve">3.3Реализация  ТМЦ ИД </v>
          </cell>
        </row>
        <row r="176">
          <cell r="A176" t="str">
            <v xml:space="preserve">3.3.2Расходы по поиску и найму персонала </v>
          </cell>
        </row>
        <row r="177">
          <cell r="A177" t="str">
            <v>3.3.3Оценка и переаттестация</v>
          </cell>
        </row>
        <row r="178">
          <cell r="A178" t="str">
            <v>3.3.4Медицинский осмотр</v>
          </cell>
        </row>
        <row r="179">
          <cell r="A179" t="str">
            <v>3.3.5Тех одежда</v>
          </cell>
        </row>
        <row r="180">
          <cell r="A180" t="str">
            <v xml:space="preserve">3.3.6.1кофе </v>
          </cell>
        </row>
        <row r="181">
          <cell r="A181" t="str">
            <v>3.3.6.2вода + рост лето + аренда кулеров</v>
          </cell>
        </row>
        <row r="182">
          <cell r="A182" t="str">
            <v>3.3.7Услуги автотранспорта по перевозке персонала к месту работы</v>
          </cell>
        </row>
        <row r="183">
          <cell r="A183" t="str">
            <v>3.4Реализация НЗС</v>
          </cell>
        </row>
        <row r="184">
          <cell r="A184" t="str">
            <v>3.4.1.1 внаренда ЦМТ</v>
          </cell>
        </row>
        <row r="185">
          <cell r="A185" t="str">
            <v>3.4.1.2 внаренда офис</v>
          </cell>
        </row>
        <row r="186">
          <cell r="A186" t="str">
            <v>3.4.1.3 внаренда юр. Адреса ОАО "Электролуч"</v>
          </cell>
        </row>
        <row r="187">
          <cell r="A187" t="str">
            <v>3.4.1.3 внаренда новый офис 25000 руб кв.м. год</v>
          </cell>
        </row>
        <row r="188">
          <cell r="A188" t="str">
            <v>3.4.2Арендная плата за землю</v>
          </cell>
        </row>
        <row r="189">
          <cell r="A189" t="str">
            <v>3.4.3Аренда - мебель и оргтехника</v>
          </cell>
        </row>
        <row r="190">
          <cell r="A190" t="str">
            <v>3.4.4Лизинг - имущество административного назначения</v>
          </cell>
        </row>
        <row r="191">
          <cell r="A191" t="str">
            <v>3.5Реализация прочего лома</v>
          </cell>
        </row>
        <row r="192">
          <cell r="A192" t="str">
            <v>3.5.1Коммунальные услуги</v>
          </cell>
        </row>
        <row r="193">
          <cell r="A193" t="str">
            <v>3.5.2Услуги по капитальному ремонту зданий</v>
          </cell>
        </row>
        <row r="194">
          <cell r="A194" t="str">
            <v>3.5.3Услуги по планово-предупредительным ремонтам зданий</v>
          </cell>
        </row>
        <row r="195">
          <cell r="A195" t="str">
            <v>3.5.4.1 внУслуги по ремонту нового офиса</v>
          </cell>
        </row>
        <row r="196">
          <cell r="A196" t="str">
            <v>3.5.4.2 внСКД (система контроля доступа)</v>
          </cell>
        </row>
        <row r="197">
          <cell r="A197" t="str">
            <v>3.5.4.3 внСистема пожаротушения</v>
          </cell>
        </row>
        <row r="198">
          <cell r="A198" t="str">
            <v>3.5.4.4 внУстройство архива</v>
          </cell>
        </row>
        <row r="199">
          <cell r="A199" t="str">
            <v>3.5.4.5 внРемонт при переезде</v>
          </cell>
        </row>
        <row r="200">
          <cell r="A200" t="str">
            <v>3.5.4.6 внУслуги по созданию лабораторной комнаты</v>
          </cell>
        </row>
        <row r="201">
          <cell r="A201" t="str">
            <v>3.5.4.7 внСоздание переговорной комнаты</v>
          </cell>
        </row>
        <row r="202">
          <cell r="A202" t="str">
            <v>3.5.5Материальные расходы (ремонт и обслуживание офиса)</v>
          </cell>
        </row>
        <row r="203">
          <cell r="A203" t="str">
            <v>3.5.6Прочие расходы по содержанию зданий и офисных помещений</v>
          </cell>
        </row>
        <row r="204">
          <cell r="A204" t="str">
            <v>3.6Продажа непрофильных активов</v>
          </cell>
        </row>
        <row r="205">
          <cell r="A205" t="str">
            <v xml:space="preserve">3.6.1.1.1 внрасходники МФУ </v>
          </cell>
        </row>
        <row r="206">
          <cell r="A206" t="str">
            <v xml:space="preserve">3.6.1.2.1 внобслуживание МФУ </v>
          </cell>
        </row>
        <row r="207">
          <cell r="A207" t="str">
            <v>3.6.2Материальные расходы (МБП и комплектующие для оргтехники)</v>
          </cell>
        </row>
        <row r="208">
          <cell r="A208" t="str">
            <v>3.6.3.1.1 внПО разовое (30 - грандсмета, 500 - автокад, 25 - акронис, 60 - адобе)</v>
          </cell>
        </row>
        <row r="209">
          <cell r="A209" t="str">
            <v>3.6.3.1.2 внПО 1*30</v>
          </cell>
        </row>
        <row r="210">
          <cell r="A210" t="str">
            <v>3.6.3.1.3 внконсультант (приобретение)</v>
          </cell>
        </row>
        <row r="211">
          <cell r="A211" t="str">
            <v>3.6.3.1.4 вн1С, Контур (приобретение)</v>
          </cell>
        </row>
        <row r="212">
          <cell r="A212" t="str">
            <v>3.6.3.2.1 внконсультант (обслуживание)</v>
          </cell>
        </row>
        <row r="213">
          <cell r="A213" t="str">
            <v>3.6.3.2.2 вн1С, Контур (обслуживание)</v>
          </cell>
        </row>
        <row r="214">
          <cell r="A214" t="str">
            <v>3.6.3.2.3 внтех. ПО для развития</v>
          </cell>
        </row>
        <row r="215">
          <cell r="A215" t="str">
            <v>3.6.3.2.4 внтех. ПО</v>
          </cell>
        </row>
        <row r="216">
          <cell r="A216" t="str">
            <v>3.7.1Охрана зданий и помещений</v>
          </cell>
        </row>
        <row r="217">
          <cell r="A217" t="str">
            <v xml:space="preserve">3.7.2Расходы на обеспечение пожарной безопасности </v>
          </cell>
        </row>
        <row r="218">
          <cell r="A218" t="str">
            <v>3.7.3Прочие услуги охраны</v>
          </cell>
        </row>
        <row r="219">
          <cell r="A219" t="str">
            <v>3.8.1.1 внМТС</v>
          </cell>
        </row>
        <row r="220">
          <cell r="A220" t="str">
            <v>3.8.1.2 внБилайн 1*10</v>
          </cell>
        </row>
        <row r="221">
          <cell r="A221" t="str">
            <v>3.8.2Услуги связи стационарная</v>
          </cell>
        </row>
        <row r="222">
          <cell r="A222" t="str">
            <v>3.8.3Услуги доступа в Интернет</v>
          </cell>
        </row>
        <row r="223">
          <cell r="A223" t="str">
            <v>3.9.1ГСМ на автотранспорт</v>
          </cell>
        </row>
        <row r="224">
          <cell r="A224" t="str">
            <v>3.9.2.1.1 вн Техобслуживание</v>
          </cell>
        </row>
        <row r="225">
          <cell r="A225" t="str">
            <v>3.9.2.1.2 вн Мойка</v>
          </cell>
        </row>
        <row r="226">
          <cell r="A226" t="str">
            <v>3.9.2.2Материальные расходы (запчасти, МБП, расходные материалы)</v>
          </cell>
        </row>
        <row r="227">
          <cell r="A227" t="str">
            <v>3.9.3.1Аренда автотранспорта</v>
          </cell>
        </row>
        <row r="228">
          <cell r="A228" t="str">
            <v>3.9.3.2Аренда стоянки</v>
          </cell>
        </row>
        <row r="229">
          <cell r="A229" t="str">
            <v>3.9.4Лизинг-автотранспорт</v>
          </cell>
        </row>
        <row r="230">
          <cell r="A230" t="str">
            <v>4.1Штрафы и неустойки за нарушение условий Договора</v>
          </cell>
        </row>
        <row r="231">
          <cell r="A231" t="str">
            <v>4.1Погашение по догорам займов выданных</v>
          </cell>
        </row>
        <row r="232">
          <cell r="A232" t="str">
            <v>4.1Проценты по договорам займов полученных</v>
          </cell>
        </row>
        <row r="233">
          <cell r="A233" t="str">
            <v>4.2Погашение по договорам цессии</v>
          </cell>
        </row>
        <row r="234">
          <cell r="A234" t="str">
            <v>4.2Проценты по облигациям выпущенным</v>
          </cell>
        </row>
        <row r="235">
          <cell r="A235" t="str">
            <v>4.3Погашение облигаций приобретенных</v>
          </cell>
        </row>
        <row r="236">
          <cell r="A236" t="str">
            <v>4.3Проценты по векселям к уплате</v>
          </cell>
        </row>
        <row r="237">
          <cell r="A237" t="str">
            <v>4.4Погашение финансовых векселей полученных</v>
          </cell>
        </row>
        <row r="238">
          <cell r="A238" t="str">
            <v>4.4Проценты по прочим займам полученным</v>
          </cell>
        </row>
        <row r="239">
          <cell r="A239" t="str">
            <v>4.5Погашение товарных векселей полученных</v>
          </cell>
        </row>
        <row r="240">
          <cell r="A240" t="str">
            <v>4.5Проценты по финансовой аренде</v>
          </cell>
        </row>
        <row r="241">
          <cell r="A241" t="str">
            <v>4.6Возврат депозитов</v>
          </cell>
        </row>
        <row r="242">
          <cell r="A242" t="str">
            <v>4.7Погашение прочих  займов выданных</v>
          </cell>
        </row>
        <row r="243">
          <cell r="A243" t="str">
            <v>5.1Проценты по договорам займа выданным</v>
          </cell>
        </row>
        <row r="244">
          <cell r="A244" t="str">
            <v>5.1Поступление долгосрочного целевого финансирования</v>
          </cell>
        </row>
        <row r="245">
          <cell r="A245" t="str">
            <v>5.2Проценты по договорам цессии</v>
          </cell>
        </row>
        <row r="246">
          <cell r="A246" t="str">
            <v>5.2Поступление краткосрочного целевого финансирования</v>
          </cell>
        </row>
        <row r="247">
          <cell r="A247" t="str">
            <v>5.3Проценты по облигациям приобретенным</v>
          </cell>
        </row>
        <row r="248">
          <cell r="A248" t="str">
            <v>5.4Проценты по векселям к получению</v>
          </cell>
        </row>
        <row r="249">
          <cell r="A249" t="str">
            <v>5.5Проценты по депозитам</v>
          </cell>
        </row>
        <row r="250">
          <cell r="A250" t="str">
            <v>5.6Проценты по прочим выданным займам</v>
          </cell>
        </row>
        <row r="251">
          <cell r="A251" t="str">
            <v>6.1Поступления от реализации долговых финансовых активов (кроме акций, паев, долей)</v>
          </cell>
        </row>
        <row r="252">
          <cell r="A252" t="str">
            <v>6.1инвестиции в НМА</v>
          </cell>
        </row>
        <row r="253">
          <cell r="A253" t="str">
            <v>6.1Поступления по прочим финансовым обязательствам</v>
          </cell>
        </row>
        <row r="254">
          <cell r="A254" t="str">
            <v>6.1.1Продажа облигаций</v>
          </cell>
        </row>
        <row r="255">
          <cell r="A255" t="str">
            <v>6.1.2Продажа финансовых векселей</v>
          </cell>
        </row>
        <row r="256">
          <cell r="A256" t="str">
            <v>6.1.3Продажа товарных векселей</v>
          </cell>
        </row>
        <row r="257">
          <cell r="A257" t="str">
            <v>6.1.4Переуступка прав требования по зад-ти</v>
          </cell>
        </row>
        <row r="258">
          <cell r="A258" t="str">
            <v>6.1.5Продажа цессии</v>
          </cell>
        </row>
        <row r="259">
          <cell r="A259" t="str">
            <v>6.1.6Реализация прочих финансовых активов</v>
          </cell>
        </row>
        <row r="260">
          <cell r="A260" t="str">
            <v>6.2Проценты по прочим финансовым вложениям</v>
          </cell>
        </row>
        <row r="261">
          <cell r="A261" t="str">
            <v>6.2инвестиции в ОС</v>
          </cell>
        </row>
        <row r="262">
          <cell r="A262" t="str">
            <v>6.2.1 внПриобретение оргтехники (Плоттер, 1 ед.)</v>
          </cell>
        </row>
        <row r="263">
          <cell r="A263" t="str">
            <v>6.2.2 внПриобретение комплекта оборудования для модернизации IT системы</v>
          </cell>
        </row>
        <row r="264">
          <cell r="A264" t="str">
            <v>6.2Продажа собственных акций (паев, долей), ранее выкупленных</v>
          </cell>
        </row>
        <row r="265">
          <cell r="A265" t="str">
            <v>6.3Прочие поступления по ФД</v>
          </cell>
        </row>
        <row r="266">
          <cell r="A266" t="str">
            <v>6.3.1Проценты на остаток по банковскому счету</v>
          </cell>
        </row>
        <row r="267">
          <cell r="A267" t="str">
            <v>6.4РБП</v>
          </cell>
        </row>
        <row r="268">
          <cell r="A268" t="str">
            <v>6.5прочие</v>
          </cell>
        </row>
        <row r="269">
          <cell r="A269" t="str">
            <v>7.1Дивиденды к получению</v>
          </cell>
        </row>
        <row r="270">
          <cell r="A270" t="str">
            <v>7.2Доходы от совместной деятельности</v>
          </cell>
        </row>
        <row r="271">
          <cell r="A271" t="str">
            <v>8.1Расходования по прочим финансовым обязательствам</v>
          </cell>
        </row>
        <row r="272">
          <cell r="A272" t="str">
            <v>8.2Проценты по прочим финансовым обязательствам</v>
          </cell>
        </row>
        <row r="273">
          <cell r="A273" t="str">
            <v>8.3Выкуп собственных акций (паев, долей)</v>
          </cell>
        </row>
        <row r="274">
          <cell r="A274" t="str">
            <v>8.4Прочие расходования по ФД</v>
          </cell>
        </row>
        <row r="275">
          <cell r="A275" t="str">
            <v xml:space="preserve">9.1Долгосрочные </v>
          </cell>
        </row>
        <row r="276">
          <cell r="A276" t="str">
            <v>9.1.1Выдача по долгосрочным договорам займа</v>
          </cell>
        </row>
        <row r="277">
          <cell r="A277" t="str">
            <v>9.1.2Выдача по долгосрочным договорам цессии</v>
          </cell>
        </row>
        <row r="278">
          <cell r="A278" t="str">
            <v xml:space="preserve">9.1.3Приобретение долгосрочных облигации </v>
          </cell>
        </row>
        <row r="279">
          <cell r="A279" t="str">
            <v>9.1.4Приобретение долгосрочных векселей</v>
          </cell>
        </row>
        <row r="280">
          <cell r="A280" t="str">
            <v>9.1.5Размещение на долгосрочных депозитах</v>
          </cell>
        </row>
        <row r="281">
          <cell r="A281" t="str">
            <v>9.2Краткосрочные</v>
          </cell>
        </row>
        <row r="282">
          <cell r="A282" t="str">
            <v>9.2.1Выдача по краткосрочным договорам займа</v>
          </cell>
        </row>
        <row r="283">
          <cell r="A283" t="str">
            <v>9.2.2Выдача по краткосрочным договорам цессии</v>
          </cell>
        </row>
        <row r="284">
          <cell r="A284" t="str">
            <v xml:space="preserve">9.2.3Приобретение краткосрочных облигации </v>
          </cell>
        </row>
        <row r="285">
          <cell r="A285" t="str">
            <v>9.2.4Приобретение краткосрочных векселей</v>
          </cell>
        </row>
        <row r="286">
          <cell r="A286" t="str">
            <v>9.2.5Размещение на краткосрочных депозитах</v>
          </cell>
        </row>
        <row r="287">
          <cell r="A287" t="str">
            <v>ОПРасчеты по обеспечительным платежам</v>
          </cell>
        </row>
        <row r="288">
          <cell r="A288" t="str">
            <v>материалы на ремонт нового офиса</v>
          </cell>
        </row>
        <row r="289">
          <cell r="A289" t="str">
            <v>Материалы по созданию лабораторной комнаты</v>
          </cell>
        </row>
        <row r="290">
          <cell r="A290" t="str">
            <v>РБП произв ПО</v>
          </cell>
        </row>
        <row r="291">
          <cell r="A291" t="str">
            <v>РБП общехоз ПО</v>
          </cell>
        </row>
        <row r="292">
          <cell r="A292" t="str">
            <v>РБП страхование (мед)</v>
          </cell>
        </row>
        <row r="293">
          <cell r="A293" t="str">
            <v>РБП страхование (имущ)</v>
          </cell>
        </row>
        <row r="294">
          <cell r="A294" t="str">
            <v>Аморт произв</v>
          </cell>
        </row>
        <row r="295">
          <cell r="A295" t="str">
            <v>Аморт общехоз</v>
          </cell>
        </row>
        <row r="296">
          <cell r="A296" t="str">
            <v>Аморт Сайта (НМА)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 Groupe FF"/>
      <sheetName val="Inv financiers"/>
      <sheetName val="Adf par resp"/>
      <sheetName val="Dairy Precedents"/>
      <sheetName val="P&amp;L"/>
      <sheetName val="Wa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сходные"/>
      <sheetName val="База"/>
      <sheetName val="Отчет отгрузка"/>
      <sheetName val="Отчет оплата"/>
      <sheetName val="Отчет дебиторка"/>
      <sheetName val="Отчет прибыль"/>
      <sheetName val="Отчет отгрузка по операторам"/>
      <sheetName val="Отчет оплата по операторам"/>
      <sheetName val="Отчет дебиторка по операторам"/>
      <sheetName val="Отчет прибыль по операторам"/>
      <sheetName val="Пла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уряты"/>
      <sheetName val="ИД_Плательщики"/>
      <sheetName val="ИД_Марка_Разрезы"/>
      <sheetName val="ИД_Курс_ЦБ"/>
      <sheetName val="ИД_Дни"/>
      <sheetName val="Исходные"/>
      <sheetName val="Экспорт"/>
      <sheetName val="Отклонение от Влада"/>
      <sheetName val="Оплата"/>
      <sheetName val="База"/>
      <sheetName val="Отчет отгрузка разрезы"/>
      <sheetName val="Отчет отгрузка группы"/>
      <sheetName val="Отчет отгрузка марки"/>
      <sheetName val="Отчет оплата"/>
      <sheetName val="Отчет дебиторка"/>
      <sheetName val="Отчет дебиторка (2)"/>
      <sheetName val="Отчет прибыль"/>
      <sheetName val="Для V.I.P."/>
      <sheetName val="Отчет_сальдо_на_след_месяц"/>
      <sheetName val="Отчет прибыль по разреза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_ПЛАН"/>
      <sheetName val="СВОД _Азия"/>
      <sheetName val="Нск"/>
      <sheetName val="Влад"/>
      <sheetName val="Хаб"/>
      <sheetName val="Ирк"/>
      <sheetName val="Красн"/>
      <sheetName val="ФинУпр"/>
      <sheetName val="Нектарин"/>
      <sheetName val="СокиСибири"/>
      <sheetName val="Расчеты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index"/>
      <sheetName val="3"/>
      <sheetName val="3.1"/>
      <sheetName val="4"/>
      <sheetName val="4.1"/>
      <sheetName val="5"/>
      <sheetName val="6"/>
      <sheetName val="7"/>
      <sheetName val="7.1"/>
      <sheetName val="8"/>
      <sheetName val="8.1"/>
      <sheetName val="9"/>
      <sheetName val="9.1"/>
      <sheetName val="10"/>
      <sheetName val="10.1"/>
      <sheetName val="11"/>
      <sheetName val="12"/>
      <sheetName val="12.1"/>
      <sheetName val="13"/>
      <sheetName val="2"/>
      <sheetName val="1"/>
      <sheetName val="14"/>
      <sheetName val="счета"/>
      <sheetName val="CY"/>
      <sheetName val="PY"/>
      <sheetName val="15"/>
      <sheetName val="16"/>
      <sheetName val="17"/>
      <sheetName val="18"/>
      <sheetName val="19"/>
      <sheetName val="11-"/>
      <sheetName val="11.1-"/>
      <sheetName val="13-"/>
      <sheetName val="19-"/>
      <sheetName val="settings"/>
      <sheetName val="Нс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мментарии к ЕПС"/>
      <sheetName val="Вопросы к обсуждению"/>
      <sheetName val="Балансовые счета"/>
      <sheetName val="Забалансовые счета"/>
      <sheetName val="ДДС"/>
      <sheetName val="НП"/>
      <sheetName val="R счета Ф1"/>
      <sheetName val="R счета Ф2"/>
      <sheetName val="A1"/>
      <sheetName val="А2"/>
      <sheetName val="А3"/>
      <sheetName val="A4"/>
      <sheetName val="А5"/>
      <sheetName val="А6"/>
      <sheetName val="А7"/>
      <sheetName val="A8"/>
      <sheetName val="А9"/>
      <sheetName val="А10"/>
      <sheetName val="A11"/>
      <sheetName val="A12"/>
      <sheetName val="ТА1"/>
      <sheetName val="ТА2"/>
      <sheetName val="ТА3"/>
      <sheetName val="Сводная"/>
      <sheetName val="выр _ию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"/>
      <sheetName val="dis"/>
      <sheetName val="Инструкция"/>
      <sheetName val="Общий"/>
      <sheetName val="Куратор"/>
      <sheetName val="ИП"/>
      <sheetName val="нов.ИПР"/>
      <sheetName val="ИПР"/>
      <sheetName val="N1план"/>
      <sheetName val="N2план"/>
      <sheetName val="пров_ИПР"/>
      <sheetName val="пров_ОБЩ"/>
      <sheetName val="Ф1 Фин.Поясн"/>
      <sheetName val="Ф2 Осв.Поясн"/>
      <sheetName val="Ф3 Вв.Поясн"/>
      <sheetName val="Ф0 Упрощ.ИПР"/>
      <sheetName val="Помощь"/>
      <sheetName val="Вопросы"/>
      <sheetName val="Табл.ПЗ"/>
      <sheetName val="Табл.1.2 ПЗ"/>
      <sheetName val="Ф5 ПЗ"/>
      <sheetName val="i"/>
      <sheetName val="Списки"/>
      <sheetName val="Список1"/>
      <sheetName val="Список"/>
      <sheetName val="ПЕ"/>
      <sheetName val="ИПР15-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">
          <cell r="B9" t="str">
            <v>Энергоблок №7</v>
          </cell>
        </row>
        <row r="10">
          <cell r="B10" t="str">
            <v>Энергоблок №8</v>
          </cell>
        </row>
        <row r="11">
          <cell r="B11" t="str">
            <v>Энергоблок №9</v>
          </cell>
        </row>
        <row r="12">
          <cell r="B12" t="str">
            <v>Энергоблок №10</v>
          </cell>
        </row>
        <row r="13">
          <cell r="B13" t="str">
            <v>Энергоблок №11</v>
          </cell>
        </row>
        <row r="14">
          <cell r="B14" t="str">
            <v>Здание главного корпуса</v>
          </cell>
        </row>
        <row r="15">
          <cell r="B15" t="str">
            <v>Гидротехнические сооружения</v>
          </cell>
        </row>
        <row r="16">
          <cell r="B16" t="str">
            <v>Золоотвал №2</v>
          </cell>
        </row>
        <row r="17">
          <cell r="B17" t="str">
            <v>Общестанционные работы по ТПиР</v>
          </cell>
        </row>
        <row r="18">
          <cell r="B18" t="str">
            <v>Тепловые сети</v>
          </cell>
        </row>
        <row r="19">
          <cell r="B19" t="str">
            <v>Водоснабжение</v>
          </cell>
        </row>
        <row r="20">
          <cell r="B20">
            <v>0</v>
          </cell>
        </row>
        <row r="21">
          <cell r="B21" t="str">
            <v>-</v>
          </cell>
        </row>
        <row r="22">
          <cell r="B22" t="str">
            <v>-</v>
          </cell>
        </row>
        <row r="23">
          <cell r="B23" t="str">
            <v>-</v>
          </cell>
        </row>
        <row r="24">
          <cell r="B24" t="str">
            <v>-</v>
          </cell>
        </row>
        <row r="25">
          <cell r="B25" t="str">
            <v>-</v>
          </cell>
        </row>
        <row r="26">
          <cell r="B26" t="str">
            <v>-</v>
          </cell>
        </row>
        <row r="36">
          <cell r="B36" t="str">
            <v>Резерв на непредвиденные расходы</v>
          </cell>
        </row>
        <row r="37">
          <cell r="B37" t="str">
            <v>Услуги ЦУЗ</v>
          </cell>
        </row>
        <row r="38">
          <cell r="B38" t="str">
            <v>Затраты по управлению проектами ТПиР</v>
          </cell>
        </row>
        <row r="39">
          <cell r="B39" t="str">
            <v>Строительство блока ПГУ-420 Верхнетагильской ГРЭС</v>
          </cell>
        </row>
        <row r="40">
          <cell r="B40" t="str">
            <v>Проценты к уплате по ИД ВТГРЭС</v>
          </cell>
        </row>
        <row r="41">
          <cell r="B41" t="str">
            <v>Модернизация парового котла №15 с заменой кубов воздухоподогревателя 1ступени нижнего яруса и заменой линзовых компенсаторов всех трех ярусов на компенсаторы сальникового типа</v>
          </cell>
        </row>
        <row r="42">
          <cell r="B42" t="str">
            <v>Модернизация котельного агрегата станционный № 15 пылеугольный ПК-33 в части: замена ШПП-1 ст. (ширмовый пароперегреватель 1-ой ступени)</v>
          </cell>
        </row>
        <row r="43">
          <cell r="B43" t="str">
            <v>Модернизация котельного агрегата станционный № 15 пылеугольный ПК-33 в части: замена ШПП-2 ст. (ширмовый пароперегреватель 2-ой ступени)</v>
          </cell>
        </row>
        <row r="44">
          <cell r="B44" t="str">
            <v>Модернизация котельного агрегата стационный № 15 пылеугольный ПК-33 в части замены промпароперегревателя 2 ст.</v>
          </cell>
        </row>
        <row r="45">
          <cell r="B45" t="str">
            <v>Техническое перевооружение турбоустановки № 8 с заменой концевых уплотнений ЦНД на выносные</v>
          </cell>
        </row>
        <row r="46">
          <cell r="B46" t="str">
            <v>Модернизация турбины паровой К-200-130-1ПР1 ст.№ 8 с демонтажем ступени "Баумана" и заменой лопаток 27, 31 ступеней ЦНД на лопатки длиной 960 мм</v>
          </cell>
        </row>
        <row r="47">
          <cell r="B47" t="str">
            <v>Модернизация вакуумной системы турбины паровой ст. № 8 с заменой эжектора 8 "Б"</v>
          </cell>
        </row>
        <row r="48">
          <cell r="B48" t="str">
            <v>Техническое перевооружение парового котла №15 и турбины паровой №8 в части САР с приведением в соответствие к требованиям для участия в ОПРЧ и заменой регулирующей арматуры</v>
          </cell>
        </row>
        <row r="49">
          <cell r="B49" t="str">
            <v>Модернизация котла ПК-47-1 с заменой 8 секций ППТО СТ. № 11</v>
          </cell>
        </row>
        <row r="50">
          <cell r="B50" t="str">
            <v>Модернизация Дымососса ДС-А и Дымососа ДС-Б КА№18</v>
          </cell>
        </row>
        <row r="51">
          <cell r="B51" t="str">
            <v>Установка подогревателей высокого давления ПВД-650-23-2,5; ПВД-650-23-3,5; с применением турбулентных вставок в трубной системе ПВД энергоблока ст.№11 взамен подогревателей высокого давления ПВ-480-230</v>
          </cell>
        </row>
        <row r="52">
          <cell r="B52" t="str">
            <v>Модернизация котельного агрегата станционный №18 газомазутный ПК-47 в части замены КПП-1 ст. (конвективный пароперегреватель 1-ой ступени)</v>
          </cell>
        </row>
        <row r="53">
          <cell r="B53" t="str">
            <v>Модернизация котельного агрегата станционный №18 газомазутный ПК-47 в части: замены КПП-2 ст. (конвективный пароперегреватель 2-ой ступени)</v>
          </cell>
        </row>
        <row r="54">
          <cell r="B54" t="str">
            <v>Модернизация маслосистемы смазки турбинной установки №11 маслоохладитель 11 "В" с заменой трубной системы из латунных трубок на витые из нержавеющей стали</v>
          </cell>
        </row>
        <row r="55">
          <cell r="B55" t="str">
            <v>Модернизация ваккумной системы ст.№11 с нанесением рукавного покрытия и сливные циркводоводы (труба в трубе) от магистральных циркодоводов до конденсаторов 11 "А,Б"</v>
          </cell>
        </row>
        <row r="56">
          <cell r="B56" t="str">
            <v>Модернизация подогревателя низкого давления №3(тип ПН-300) турбины ст.№11 с заменой трубной системы из латунных трубок на витые из нержавеющей стали</v>
          </cell>
        </row>
        <row r="57">
          <cell r="B57" t="str">
            <v>Дооснащение АСКВМ "Вибробит-300" каналами измерения относительной вибрации ротора турбоагрегата ст.№11</v>
          </cell>
        </row>
        <row r="58">
          <cell r="B58" t="str">
            <v>Установка АСКВМ "Вибробит-300" для ПЭН-А,Б,В турбогенератора ст.№11</v>
          </cell>
        </row>
        <row r="59">
          <cell r="B59" t="str">
            <v>Модернизация промпароперегревателя корпуса "А" энергоблока ст. № 11</v>
          </cell>
        </row>
        <row r="60">
          <cell r="B60" t="str">
            <v>Модернизация котельного агрегата станционный №18 газомазутный ПК-47-1 в части замены КПП-1 ст. (конвективный пароперегреватель 1-ой ступени)</v>
          </cell>
        </row>
        <row r="61">
          <cell r="B61" t="str">
            <v>Модернизация котельного агрегата станционный №18 газомазутный ПК-47-1 в части замены КПП-2 ст. (конвективный пароперегреватель 2-ой ступени)</v>
          </cell>
        </row>
        <row r="62">
          <cell r="B62" t="str">
            <v>Модернизация турбины паровой К-205-130 ст.№ 11 с заменой лопаток 27, 31 ступеней ЦНД на лопатки длиной 960 мм</v>
          </cell>
        </row>
        <row r="63">
          <cell r="B63" t="str">
            <v>Установка насоса ПЭН-11 "В" тип ПЭ-580-185</v>
          </cell>
        </row>
        <row r="64">
          <cell r="B64" t="str">
            <v>Внедрение проекта по схеме пуска IV-V очереди с "нуля"</v>
          </cell>
        </row>
        <row r="65">
          <cell r="B65" t="str">
            <v>Дооснащение системы автоматического пожаротушения кабельных сооружений гл.корпуса 1-3оч. и установка системы автоматического пожаротушения кабельных сооружений 4-5 оч.</v>
          </cell>
        </row>
        <row r="66">
          <cell r="B66" t="str">
            <v>Реконструкция здания главного корпуса IV-V очереди, ряд «Б» с заменой покрытия</v>
          </cell>
        </row>
        <row r="67">
          <cell r="B67" t="str">
            <v>Реконструкция здания главного корпуса IV-V очереди, ряд «А» с заменой покрытия</v>
          </cell>
        </row>
        <row r="68">
          <cell r="B68" t="str">
            <v>Реконструкция здания главного корпуса IV-V очереди с заменой покрытия аэрационных фонарей</v>
          </cell>
        </row>
        <row r="69">
          <cell r="B69" t="str">
            <v>Реконструкция здания главного корпуса I-Vочередь с заменой аэрационных фонарей котельного отделения</v>
          </cell>
        </row>
        <row r="70">
          <cell r="B70" t="str">
            <v>Реконструкция здания главного корпуса с заменой витражей</v>
          </cell>
        </row>
        <row r="71">
          <cell r="B71" t="str">
            <v>Реконструкция здания главного корпуса I-III очереди, ряд «А» с заменой покрытия и аэрационных фонарей</v>
          </cell>
        </row>
        <row r="72">
          <cell r="B72" t="str">
            <v>Реконструкция гидросооружений Верхнетагильского гидроузла, с разработкой и экспертизой проекта</v>
          </cell>
        </row>
        <row r="73">
          <cell r="B73" t="str">
            <v>Внедрение системы автоматизированного контроля по сбору и обработке результатов натурных измерений ГТС Верхнетагильского и Вогульского гидроузлов</v>
          </cell>
        </row>
        <row r="74">
          <cell r="B74" t="str">
            <v>Реконструкция гидротехнических сооружений Вогульского гидроузла</v>
          </cell>
        </row>
        <row r="75">
          <cell r="B75" t="str">
            <v>Приведение состояния золошлакоотвала №2 в соответствие с требованиям действующего законодательства в области охраны окружающей среды</v>
          </cell>
        </row>
        <row r="76">
          <cell r="B76" t="str">
            <v>Установка подогревателей мазута I-II группы</v>
          </cell>
        </row>
        <row r="77">
          <cell r="B77" t="str">
            <v>Модернизация мостовых кранов</v>
          </cell>
        </row>
        <row r="78">
          <cell r="B78" t="str">
            <v>Модернизация распределительных устройств собственных нужд 6 кВ с монтажом дуговой защиты в 5,6,7,8,9,10 секциях</v>
          </cell>
        </row>
        <row r="79">
          <cell r="B79" t="str">
            <v>Модернизация распределительных устройств собственных нужд 6 кВ с заменой масляных выключателей на вакуумные с заменой релейной защиты на микропроцессорные терминалы</v>
          </cell>
        </row>
        <row r="80">
          <cell r="B80" t="str">
            <v xml:space="preserve">Модернизация тиристорной системы возбуждения
ТГ-11
</v>
          </cell>
        </row>
        <row r="81">
          <cell r="B81" t="str">
            <v>Установка аккумуляторной батареи №4. Модернизация щита постоянного тока (ЩПТ)</v>
          </cell>
        </row>
        <row r="82">
          <cell r="B82" t="str">
            <v>Внедрение проекта автономной обессоливающей установки</v>
          </cell>
        </row>
        <row r="83">
          <cell r="B83" t="str">
            <v>Модернизация пожарного водопровода с заменой пожарных гидрантов на территории промплощадки ВТГРЭС</v>
          </cell>
        </row>
        <row r="84">
          <cell r="B84" t="str">
            <v>Модернизация магистральных мазутопроводов и паропроводов №1,2</v>
          </cell>
        </row>
        <row r="85">
          <cell r="B85" t="str">
            <v>Система дымоудаления из коридора 3-го этажа здания СБК-2</v>
          </cell>
        </row>
        <row r="86">
          <cell r="B86" t="str">
            <v>Модернизация бака кислоты № 1 ОУ с установкой насоса перекачки кислоты с магнитной муфтой</v>
          </cell>
        </row>
        <row r="87">
          <cell r="B87" t="str">
            <v>Приобретение и установка оборудования основных источников выбросов 3В в атмосферный воздух приборами автоматического контроля</v>
          </cell>
        </row>
        <row r="88">
          <cell r="B88" t="str">
            <v>Модернизация маслонаполненных вводов выключателей 220 кВ</v>
          </cell>
        </row>
        <row r="89">
          <cell r="B89" t="str">
            <v>Установка автоматизированной системы химического контроля за качеством свежего пара перед турбогенераторами ст.№7-11</v>
          </cell>
        </row>
        <row r="90">
          <cell r="B90" t="str">
            <v>Внедрение установки по обезвоживанию мазута на мазутном хозяйстве</v>
          </cell>
        </row>
        <row r="91">
          <cell r="B91" t="str">
            <v>Разработка и реализация проекта по установке приборов контроля сбросов загрязняющих веществ в поверхностные водные объекты на источники сброса под ключ</v>
          </cell>
        </row>
        <row r="92">
          <cell r="B92" t="str">
            <v>Разработка и реализация проекта по установке приборов контроля выбросов загрязняющих веществ в атмосферный воздух на источниках выбросов под ключ</v>
          </cell>
        </row>
        <row r="93">
          <cell r="B93" t="str">
            <v>Реконструкция подкрановых путей с приобретением и установкой грейферного моторного крана 0,4 м3</v>
          </cell>
        </row>
        <row r="94">
          <cell r="B94" t="str">
            <v>Установка питательного электронасоса "В"блока ст. №9 тип ПЭ-720-180 с гидромуфтой</v>
          </cell>
        </row>
        <row r="95">
          <cell r="B95" t="str">
            <v>Техническое перевооружение турбоустановки № 9 с заменой 27, 31 ступени турбины К-200-130 ЛМЗ</v>
          </cell>
        </row>
        <row r="96">
          <cell r="B96" t="str">
            <v>Модернизация трубной системы ПВД-7 энергоблока ст. № 9</v>
          </cell>
        </row>
        <row r="97">
          <cell r="B97" t="str">
            <v>Модернизация промпароперегревателя энергоблока ст. № 9</v>
          </cell>
        </row>
        <row r="98">
          <cell r="B98" t="str">
            <v>Модернизация парового котла ст.№16 с заменой кубов воздухоподогревателя среднего и верхнего яруса и заменой линзовых компенсаторов на компенсаторы сальникового типа</v>
          </cell>
        </row>
        <row r="99">
          <cell r="B99" t="str">
            <v>Модернизация водяного экономайзера энергоблока ст. № 9</v>
          </cell>
        </row>
        <row r="100">
          <cell r="B100" t="str">
            <v>Замена дымососов, дутьявых вентиляторов, вентилятора рециркуляции воздуха с эл.двигателем котельного агрегата стационный №16</v>
          </cell>
        </row>
        <row r="101">
          <cell r="B101" t="str">
            <v>Модернизация вакуумной системы турбины ст.№9 с установкой шариковой очистки трубной системы конденсаторов 9 "А,Б"</v>
          </cell>
        </row>
        <row r="102">
          <cell r="B102" t="str">
            <v>Техническое перевооружение турбоустановки № 9 с заменой концевых уплотнений ЦНД на выносные</v>
          </cell>
        </row>
        <row r="103">
          <cell r="B103" t="str">
            <v>Модернизация котельного агрегата ст. № 16 газомазутный ПК-47 в части замены КПП-2 ст. (конвективный пароперегреватель 2-ой ступени)</v>
          </cell>
        </row>
        <row r="104">
          <cell r="B104" t="str">
            <v>Модернизация котла ПК-47 с заменой секций ППТО</v>
          </cell>
        </row>
        <row r="105">
          <cell r="B105" t="str">
            <v>Выполнение мероприятий по реализации программы вывода из эксплуатации неэффективного оборудования</v>
          </cell>
        </row>
        <row r="106">
          <cell r="B106" t="str">
            <v>Модернизация вакуумной системы турбины паровой ст.№10 с заменой эжектора 10 "Б"</v>
          </cell>
        </row>
        <row r="107">
          <cell r="B107" t="str">
            <v>Установка подогревателей высокого давления ПВД-650-23-2,5; ПВД-650-23-3,5; ПВД-650-23-5; с применением турбулентных вставок в трубной системе ПВД энергоблока ст. №10 взамен подогревателей высокого давления ПВ-480-230</v>
          </cell>
        </row>
        <row r="108">
          <cell r="B108" t="str">
            <v>Модернизация промпароперегревателя корпуса "А" энергоблока ст. № 10</v>
          </cell>
        </row>
        <row r="109">
          <cell r="B109" t="str">
            <v>Модернизация водяного экономайзера энергоблока ст. № 10</v>
          </cell>
        </row>
        <row r="110">
          <cell r="B110" t="str">
            <v>Модернизация парового котла ст. № 17 с заменой кубов воздухоподогревателя нижнего, среднего, верхнего яруса с заменой линзовых компенсаторов на компенсаторы сальникового типа</v>
          </cell>
        </row>
        <row r="111">
          <cell r="B111" t="str">
            <v>Модернизация котельного агрегата станционный №17 газомазутный ПК-47 в части замены КПП-1 ст. (конвективный пароперегреватель 1-ой ступени)</v>
          </cell>
        </row>
        <row r="112">
          <cell r="B112" t="str">
            <v>Модернизация котельного агрегата станционный №17 газомазутный ПК-47 в части замены КПП-2 ст. (конвективный пароперегреватель 2-ой ступени)</v>
          </cell>
        </row>
        <row r="113">
          <cell r="B113" t="str">
            <v>Техническое перевооружение турбоустановки № 7 с заменой концевых уплотнений ЦНД на выносные</v>
          </cell>
        </row>
        <row r="114">
          <cell r="B114" t="str">
            <v>Модернизация парового котла №14 с приведением к правилам безопасности систем газораспределения и газопотребления</v>
          </cell>
        </row>
        <row r="115">
          <cell r="B115" t="str">
            <v>Модернизация парового котла №14 с заменой кубов воздухоподогревателя II ступени, нижнего яруса I ступени и заменой линзовых компенсаторов всех трех ярусов на компенсаторы сальникового типа</v>
          </cell>
        </row>
        <row r="116">
          <cell r="B116" t="str">
            <v>Модернизация вакуумной системы турбины паровой ст.№ 7 с заменой эжектора 7 "Б"</v>
          </cell>
        </row>
        <row r="117">
          <cell r="B117" t="str">
            <v>Модернизация котельного агрегата станционный № 14 пылеугольный ПК-33 в части: замена ШПП-1 ст. (ширмовый пароперегреватель 1-ой ступени)</v>
          </cell>
        </row>
        <row r="118">
          <cell r="B118" t="str">
            <v>Модернизация котельного агрегата станционный № 14 пылеугольный ПК-33 в части: замена ШПП-2 ст. (ширмовый пароперегреватель 2-ой ступени)</v>
          </cell>
        </row>
        <row r="119">
          <cell r="B119" t="str">
            <v>Модернизация котельного агрегата стационный № 14 пылеугольный ПК-33 в части замены промпароперегревателя 1 ст.</v>
          </cell>
        </row>
        <row r="120">
          <cell r="B120" t="str">
            <v>Модернизация котельного агрегата стационный № 14 пылеугольный ПК-33 в части замены промпароперегревателя 2 ст.</v>
          </cell>
        </row>
        <row r="121">
          <cell r="B121" t="str">
            <v>Монтаж дополнительных трубопроводов тепловых сетей</v>
          </cell>
        </row>
        <row r="122">
          <cell r="B122" t="str">
            <v>Организация автоматизированной системы учета тепла на многоквартирные жилые дома (от 2 этажей) с организацией передачей данных с узлов учета тепла на место оператора для обработки и хранения</v>
          </cell>
        </row>
        <row r="123">
          <cell r="B123" t="str">
            <v>Разработка и реализация проекта по перекладке надземных тепловых сетей расположенных на территориях детских дошкольных, школьных и лечебных учереждений и вблизи их</v>
          </cell>
        </row>
        <row r="124">
          <cell r="B124" t="str">
            <v>Модернизация водопровода от баков запаса до города</v>
          </cell>
        </row>
        <row r="125">
          <cell r="B125" t="str">
            <v>Приобретение самосвала КАМАЗ - 7 шт.</v>
          </cell>
        </row>
        <row r="126">
          <cell r="B126" t="str">
            <v>Модернизация комплекса инженерно-технических средств охраны (4 этап)</v>
          </cell>
        </row>
        <row r="127">
          <cell r="B127" t="str">
            <v>Модернизация комплекса инженерно-технических средств охраны (5,6,7 этап)</v>
          </cell>
        </row>
        <row r="128">
          <cell r="B128" t="str">
            <v>Приобретение приборов неразрушающего контроля для проведения технической диагностики оборудования</v>
          </cell>
        </row>
        <row r="129">
          <cell r="B129" t="str">
            <v>Замена кондиционеров</v>
          </cell>
        </row>
        <row r="130">
          <cell r="B130" t="str">
            <v>Модернизация оборудования воздуходувной станции с заменой воздуходувки №1</v>
          </cell>
        </row>
        <row r="131">
          <cell r="B131" t="str">
            <v>Приобретение газоанализатора Testo</v>
          </cell>
        </row>
        <row r="132">
          <cell r="B132" t="str">
            <v>Приобретение системы анализа содержания нефтепродуктов и взвешенных веществ в воде</v>
          </cell>
        </row>
        <row r="133">
          <cell r="B133" t="str">
            <v>Поставка калибратора-измерителя ИКСУ2000А-ПО2-ГП-ТУ 4381-031-13282997-00</v>
          </cell>
        </row>
        <row r="134">
          <cell r="B134" t="str">
            <v>Поставка калибратора-измерителя ИКСУ260/ГП/ТУ4381-072-13282997-07</v>
          </cell>
        </row>
        <row r="135">
          <cell r="B135" t="str">
            <v>Приобретение лабораторных приборов</v>
          </cell>
        </row>
        <row r="136">
          <cell r="B136" t="str">
            <v>Приобретение лабораторной мебели</v>
          </cell>
        </row>
        <row r="137">
          <cell r="B137" t="str">
            <v>Приобретение Экскаватора</v>
          </cell>
        </row>
        <row r="138">
          <cell r="B138" t="str">
            <v>Приобретение Автокрана</v>
          </cell>
        </row>
        <row r="139">
          <cell r="B139" t="str">
            <v>Приобретение пожарного автомобиля</v>
          </cell>
        </row>
        <row r="140">
          <cell r="B140" t="str">
            <v>Приобретение погрузчика</v>
          </cell>
        </row>
        <row r="141">
          <cell r="B141" t="str">
            <v>Приобретение автогрейдера</v>
          </cell>
        </row>
        <row r="142">
          <cell r="B142" t="str">
            <v>Приобретение сервера точного времени "Метроном-200"</v>
          </cell>
        </row>
        <row r="143">
          <cell r="B143" t="str">
            <v>Модернизация системы телемеханники и связи</v>
          </cell>
        </row>
        <row r="144">
          <cell r="B144" t="str">
            <v>Реконструкция диспетчерской громкоговорящей связи</v>
          </cell>
        </row>
        <row r="145">
          <cell r="B145" t="str">
            <v>Реконструкция автоматических телефонных станций Sш 2000v.5</v>
          </cell>
        </row>
        <row r="146">
          <cell r="B146" t="str">
            <v>Приобретение автобуса ЛиАЗ-525635</v>
          </cell>
        </row>
        <row r="147">
          <cell r="B147" t="str">
            <v>Реконструкция существующего приборного парка для обеспечения автоматизации ТЭП АРМ ПТО</v>
          </cell>
        </row>
        <row r="148">
          <cell r="B148" t="str">
            <v>Модернизация котла ПК-47-1 с заменой 8 секций ППТО СТ. № 10</v>
          </cell>
        </row>
        <row r="149">
          <cell r="B149">
            <v>0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0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  <row r="160">
          <cell r="B160">
            <v>0</v>
          </cell>
        </row>
        <row r="161">
          <cell r="B161">
            <v>0</v>
          </cell>
        </row>
        <row r="162">
          <cell r="B162">
            <v>0</v>
          </cell>
        </row>
        <row r="163">
          <cell r="B163">
            <v>0</v>
          </cell>
        </row>
        <row r="164">
          <cell r="B164">
            <v>0</v>
          </cell>
        </row>
        <row r="165">
          <cell r="B165">
            <v>0</v>
          </cell>
        </row>
        <row r="166">
          <cell r="B166">
            <v>0</v>
          </cell>
        </row>
        <row r="167">
          <cell r="B167">
            <v>0</v>
          </cell>
        </row>
        <row r="168">
          <cell r="B168">
            <v>0</v>
          </cell>
        </row>
        <row r="169">
          <cell r="B169">
            <v>0</v>
          </cell>
        </row>
        <row r="170">
          <cell r="B170">
            <v>0</v>
          </cell>
        </row>
        <row r="171">
          <cell r="B171">
            <v>0</v>
          </cell>
        </row>
        <row r="172">
          <cell r="B172">
            <v>0</v>
          </cell>
        </row>
        <row r="173">
          <cell r="B173">
            <v>0</v>
          </cell>
        </row>
        <row r="174">
          <cell r="B174">
            <v>0</v>
          </cell>
        </row>
        <row r="175">
          <cell r="B175">
            <v>0</v>
          </cell>
        </row>
        <row r="176">
          <cell r="B176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1">
          <cell r="B181">
            <v>0</v>
          </cell>
        </row>
        <row r="182">
          <cell r="B182">
            <v>0</v>
          </cell>
        </row>
        <row r="183">
          <cell r="B183">
            <v>0</v>
          </cell>
        </row>
        <row r="184">
          <cell r="B184">
            <v>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0</v>
          </cell>
        </row>
        <row r="195">
          <cell r="B195">
            <v>0</v>
          </cell>
        </row>
        <row r="196">
          <cell r="B196">
            <v>0</v>
          </cell>
        </row>
        <row r="197">
          <cell r="B197">
            <v>0</v>
          </cell>
        </row>
        <row r="198">
          <cell r="B198">
            <v>0</v>
          </cell>
        </row>
        <row r="199">
          <cell r="B199">
            <v>0</v>
          </cell>
        </row>
        <row r="200">
          <cell r="B200">
            <v>0</v>
          </cell>
        </row>
        <row r="201">
          <cell r="B201">
            <v>0</v>
          </cell>
        </row>
        <row r="202">
          <cell r="B202">
            <v>0</v>
          </cell>
        </row>
        <row r="203">
          <cell r="B203">
            <v>0</v>
          </cell>
        </row>
        <row r="204">
          <cell r="B204">
            <v>0</v>
          </cell>
        </row>
        <row r="205">
          <cell r="B205">
            <v>0</v>
          </cell>
        </row>
        <row r="206">
          <cell r="B206">
            <v>0</v>
          </cell>
        </row>
        <row r="207">
          <cell r="B207">
            <v>0</v>
          </cell>
        </row>
        <row r="208">
          <cell r="B208">
            <v>0</v>
          </cell>
        </row>
        <row r="209">
          <cell r="B209">
            <v>0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0</v>
          </cell>
        </row>
        <row r="215">
          <cell r="B215">
            <v>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>
            <v>0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B224">
            <v>0</v>
          </cell>
        </row>
        <row r="225">
          <cell r="B225">
            <v>0</v>
          </cell>
        </row>
        <row r="226">
          <cell r="B226">
            <v>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0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0</v>
          </cell>
        </row>
        <row r="241">
          <cell r="B241">
            <v>0</v>
          </cell>
        </row>
        <row r="242">
          <cell r="B242">
            <v>0</v>
          </cell>
        </row>
        <row r="243">
          <cell r="B243">
            <v>0</v>
          </cell>
        </row>
        <row r="244">
          <cell r="B244">
            <v>0</v>
          </cell>
        </row>
        <row r="245">
          <cell r="B245">
            <v>0</v>
          </cell>
        </row>
        <row r="246">
          <cell r="B246">
            <v>0</v>
          </cell>
        </row>
        <row r="247">
          <cell r="B247">
            <v>0</v>
          </cell>
        </row>
        <row r="248">
          <cell r="B248">
            <v>0</v>
          </cell>
        </row>
        <row r="249">
          <cell r="B249">
            <v>0</v>
          </cell>
        </row>
        <row r="250">
          <cell r="B250">
            <v>0</v>
          </cell>
        </row>
        <row r="251">
          <cell r="B251">
            <v>0</v>
          </cell>
        </row>
        <row r="252">
          <cell r="B252">
            <v>0</v>
          </cell>
        </row>
        <row r="253">
          <cell r="B253">
            <v>0</v>
          </cell>
        </row>
        <row r="254">
          <cell r="B254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0</v>
          </cell>
        </row>
        <row r="259">
          <cell r="B259">
            <v>0</v>
          </cell>
        </row>
        <row r="260">
          <cell r="B260">
            <v>0</v>
          </cell>
        </row>
        <row r="261">
          <cell r="B261">
            <v>0</v>
          </cell>
        </row>
        <row r="262">
          <cell r="B262">
            <v>0</v>
          </cell>
        </row>
        <row r="263">
          <cell r="B263">
            <v>0</v>
          </cell>
        </row>
        <row r="264">
          <cell r="B264">
            <v>0</v>
          </cell>
        </row>
        <row r="265">
          <cell r="B265">
            <v>0</v>
          </cell>
        </row>
        <row r="266">
          <cell r="B266">
            <v>0</v>
          </cell>
        </row>
        <row r="267">
          <cell r="B267">
            <v>0</v>
          </cell>
        </row>
        <row r="268">
          <cell r="B268">
            <v>0</v>
          </cell>
        </row>
        <row r="269">
          <cell r="B269">
            <v>0</v>
          </cell>
        </row>
        <row r="270">
          <cell r="B270">
            <v>0</v>
          </cell>
        </row>
        <row r="271">
          <cell r="B271">
            <v>0</v>
          </cell>
        </row>
        <row r="272">
          <cell r="B272">
            <v>0</v>
          </cell>
        </row>
        <row r="273">
          <cell r="B273">
            <v>0</v>
          </cell>
        </row>
        <row r="274">
          <cell r="B274">
            <v>0</v>
          </cell>
        </row>
        <row r="275">
          <cell r="B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0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0</v>
          </cell>
        </row>
        <row r="295">
          <cell r="B295">
            <v>0</v>
          </cell>
        </row>
        <row r="296">
          <cell r="B296">
            <v>0</v>
          </cell>
        </row>
        <row r="297">
          <cell r="B297">
            <v>0</v>
          </cell>
        </row>
        <row r="298">
          <cell r="B298">
            <v>0</v>
          </cell>
        </row>
        <row r="299">
          <cell r="B299">
            <v>0</v>
          </cell>
        </row>
        <row r="300">
          <cell r="B300">
            <v>0</v>
          </cell>
        </row>
        <row r="301">
          <cell r="B301">
            <v>0</v>
          </cell>
        </row>
        <row r="302">
          <cell r="B302">
            <v>0</v>
          </cell>
        </row>
        <row r="303">
          <cell r="B303">
            <v>0</v>
          </cell>
        </row>
        <row r="304">
          <cell r="B304">
            <v>0</v>
          </cell>
        </row>
        <row r="305">
          <cell r="B305">
            <v>0</v>
          </cell>
        </row>
        <row r="306">
          <cell r="B306">
            <v>0</v>
          </cell>
        </row>
        <row r="307">
          <cell r="B307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0</v>
          </cell>
        </row>
        <row r="321">
          <cell r="B321">
            <v>0</v>
          </cell>
        </row>
        <row r="322">
          <cell r="B322">
            <v>0</v>
          </cell>
        </row>
        <row r="323">
          <cell r="B323">
            <v>0</v>
          </cell>
        </row>
        <row r="324">
          <cell r="B324">
            <v>0</v>
          </cell>
        </row>
        <row r="325">
          <cell r="B325">
            <v>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0">
          <cell r="B330">
            <v>0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0</v>
          </cell>
        </row>
        <row r="339">
          <cell r="B339">
            <v>0</v>
          </cell>
        </row>
        <row r="340">
          <cell r="B340">
            <v>0</v>
          </cell>
        </row>
        <row r="341">
          <cell r="B341">
            <v>0</v>
          </cell>
        </row>
        <row r="342">
          <cell r="B342">
            <v>0</v>
          </cell>
        </row>
        <row r="343">
          <cell r="B343">
            <v>0</v>
          </cell>
        </row>
        <row r="344">
          <cell r="B344">
            <v>0</v>
          </cell>
        </row>
        <row r="345">
          <cell r="B345">
            <v>0</v>
          </cell>
        </row>
        <row r="346">
          <cell r="B346">
            <v>0</v>
          </cell>
        </row>
        <row r="347">
          <cell r="B347">
            <v>0</v>
          </cell>
        </row>
        <row r="348">
          <cell r="B348">
            <v>0</v>
          </cell>
        </row>
        <row r="349">
          <cell r="B349">
            <v>0</v>
          </cell>
        </row>
        <row r="350">
          <cell r="B350">
            <v>0</v>
          </cell>
        </row>
        <row r="351">
          <cell r="B351">
            <v>0</v>
          </cell>
        </row>
        <row r="352">
          <cell r="B352">
            <v>0</v>
          </cell>
        </row>
        <row r="353">
          <cell r="B353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0</v>
          </cell>
        </row>
        <row r="359">
          <cell r="B359">
            <v>0</v>
          </cell>
        </row>
        <row r="360">
          <cell r="B360">
            <v>0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0</v>
          </cell>
        </row>
        <row r="364">
          <cell r="B364">
            <v>0</v>
          </cell>
        </row>
        <row r="365">
          <cell r="B365">
            <v>0</v>
          </cell>
        </row>
        <row r="366">
          <cell r="B366">
            <v>0</v>
          </cell>
        </row>
        <row r="367">
          <cell r="B367">
            <v>0</v>
          </cell>
        </row>
        <row r="368">
          <cell r="B368">
            <v>0</v>
          </cell>
        </row>
        <row r="369">
          <cell r="B369">
            <v>0</v>
          </cell>
        </row>
        <row r="370">
          <cell r="B370">
            <v>0</v>
          </cell>
        </row>
        <row r="371">
          <cell r="B371">
            <v>0</v>
          </cell>
        </row>
        <row r="372">
          <cell r="B372">
            <v>0</v>
          </cell>
        </row>
        <row r="373">
          <cell r="B373">
            <v>0</v>
          </cell>
        </row>
        <row r="374">
          <cell r="B374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79">
          <cell r="B379">
            <v>0</v>
          </cell>
        </row>
        <row r="380">
          <cell r="B380">
            <v>0</v>
          </cell>
        </row>
        <row r="381">
          <cell r="B381">
            <v>0</v>
          </cell>
        </row>
        <row r="382">
          <cell r="B382">
            <v>0</v>
          </cell>
        </row>
        <row r="383">
          <cell r="B383">
            <v>0</v>
          </cell>
        </row>
        <row r="384">
          <cell r="B384">
            <v>0</v>
          </cell>
        </row>
        <row r="385">
          <cell r="B385">
            <v>0</v>
          </cell>
        </row>
        <row r="386">
          <cell r="B386">
            <v>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0</v>
          </cell>
        </row>
        <row r="393">
          <cell r="B393">
            <v>0</v>
          </cell>
        </row>
        <row r="394">
          <cell r="B394">
            <v>0</v>
          </cell>
        </row>
        <row r="395">
          <cell r="B395">
            <v>0</v>
          </cell>
        </row>
        <row r="396">
          <cell r="B396">
            <v>0</v>
          </cell>
        </row>
        <row r="397">
          <cell r="B397">
            <v>0</v>
          </cell>
        </row>
        <row r="398">
          <cell r="B398">
            <v>0</v>
          </cell>
        </row>
        <row r="399">
          <cell r="B399">
            <v>0</v>
          </cell>
        </row>
        <row r="400">
          <cell r="B400">
            <v>0</v>
          </cell>
        </row>
        <row r="401">
          <cell r="B401">
            <v>0</v>
          </cell>
        </row>
        <row r="402">
          <cell r="B402">
            <v>0</v>
          </cell>
        </row>
        <row r="403">
          <cell r="B403">
            <v>0</v>
          </cell>
        </row>
        <row r="404">
          <cell r="B404">
            <v>0</v>
          </cell>
        </row>
        <row r="405">
          <cell r="B405">
            <v>0</v>
          </cell>
        </row>
        <row r="406">
          <cell r="B406">
            <v>0</v>
          </cell>
        </row>
        <row r="407">
          <cell r="B407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0</v>
          </cell>
        </row>
        <row r="424">
          <cell r="B424">
            <v>0</v>
          </cell>
        </row>
        <row r="425">
          <cell r="B425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0">
          <cell r="B430">
            <v>0</v>
          </cell>
        </row>
        <row r="431">
          <cell r="B431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0</v>
          </cell>
        </row>
        <row r="447">
          <cell r="B447">
            <v>0</v>
          </cell>
        </row>
        <row r="448">
          <cell r="B448">
            <v>0</v>
          </cell>
        </row>
        <row r="449">
          <cell r="B449">
            <v>0</v>
          </cell>
        </row>
        <row r="450">
          <cell r="B450">
            <v>0</v>
          </cell>
        </row>
        <row r="451">
          <cell r="B451">
            <v>0</v>
          </cell>
        </row>
        <row r="452">
          <cell r="B452">
            <v>0</v>
          </cell>
        </row>
        <row r="453">
          <cell r="B453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0</v>
          </cell>
        </row>
        <row r="460">
          <cell r="B460">
            <v>0</v>
          </cell>
        </row>
        <row r="461">
          <cell r="B461">
            <v>0</v>
          </cell>
        </row>
        <row r="462">
          <cell r="B462">
            <v>0</v>
          </cell>
        </row>
        <row r="463">
          <cell r="B463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8">
          <cell r="B468">
            <v>0</v>
          </cell>
        </row>
        <row r="469">
          <cell r="B469">
            <v>0</v>
          </cell>
        </row>
        <row r="470">
          <cell r="B470">
            <v>0</v>
          </cell>
        </row>
        <row r="471">
          <cell r="B471">
            <v>0</v>
          </cell>
        </row>
        <row r="472">
          <cell r="B472">
            <v>0</v>
          </cell>
        </row>
        <row r="473">
          <cell r="B473">
            <v>0</v>
          </cell>
        </row>
        <row r="474">
          <cell r="B474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79">
          <cell r="B479">
            <v>0</v>
          </cell>
        </row>
        <row r="480">
          <cell r="B480">
            <v>0</v>
          </cell>
        </row>
        <row r="481">
          <cell r="B481">
            <v>0</v>
          </cell>
        </row>
        <row r="482">
          <cell r="B482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494">
          <cell r="B494">
            <v>0</v>
          </cell>
        </row>
        <row r="495">
          <cell r="B495">
            <v>0</v>
          </cell>
        </row>
        <row r="496">
          <cell r="B496">
            <v>0</v>
          </cell>
        </row>
        <row r="497">
          <cell r="B497">
            <v>0</v>
          </cell>
        </row>
        <row r="498">
          <cell r="B498">
            <v>0</v>
          </cell>
        </row>
        <row r="499">
          <cell r="B499">
            <v>0</v>
          </cell>
        </row>
        <row r="500">
          <cell r="B500">
            <v>0</v>
          </cell>
        </row>
        <row r="501">
          <cell r="B501">
            <v>0</v>
          </cell>
        </row>
        <row r="502">
          <cell r="B502">
            <v>0</v>
          </cell>
        </row>
        <row r="503">
          <cell r="B503">
            <v>0</v>
          </cell>
        </row>
        <row r="504">
          <cell r="B504">
            <v>0</v>
          </cell>
        </row>
        <row r="505">
          <cell r="B505">
            <v>0</v>
          </cell>
        </row>
        <row r="506">
          <cell r="B506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0">
          <cell r="B520">
            <v>0</v>
          </cell>
        </row>
        <row r="521">
          <cell r="B521">
            <v>0</v>
          </cell>
        </row>
        <row r="522">
          <cell r="B522">
            <v>0</v>
          </cell>
        </row>
        <row r="523">
          <cell r="B523">
            <v>0</v>
          </cell>
        </row>
        <row r="524">
          <cell r="B524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0</v>
          </cell>
        </row>
        <row r="528">
          <cell r="B528">
            <v>0</v>
          </cell>
        </row>
        <row r="529">
          <cell r="B529">
            <v>0</v>
          </cell>
        </row>
        <row r="530">
          <cell r="B530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index"/>
      <sheetName val="2"/>
      <sheetName val="3"/>
      <sheetName val="4"/>
      <sheetName val="5"/>
      <sheetName val="6"/>
      <sheetName val="7"/>
      <sheetName val="8"/>
      <sheetName val="9"/>
      <sheetName val="11"/>
      <sheetName val="13"/>
      <sheetName val="13a"/>
      <sheetName val="14"/>
      <sheetName val="15"/>
      <sheetName val="15a"/>
      <sheetName val="16"/>
      <sheetName val="CY"/>
      <sheetName val="3.1"/>
      <sheetName val="4.1"/>
      <sheetName val="7.1"/>
      <sheetName val="8.1"/>
      <sheetName val="9.1"/>
      <sheetName val="10-"/>
      <sheetName val="10.1"/>
      <sheetName val="12-"/>
      <sheetName val="12.1"/>
      <sheetName val="PY"/>
      <sheetName val="PY1"/>
      <sheetName val="17"/>
      <sheetName val="1-"/>
      <sheetName val="18-"/>
      <sheetName val="19"/>
      <sheetName val="energy (Sales Dept)"/>
      <sheetName val="energy (Sales Dept)1"/>
      <sheetName val="счета"/>
      <sheetName val="11-"/>
      <sheetName val="11.1-"/>
      <sheetName val="13-"/>
      <sheetName val="19-"/>
      <sheetName val="settings"/>
      <sheetName val="3&quot;"/>
      <sheetName val="15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/>
      <sheetData sheetId="42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одержание"/>
      <sheetName val="Вариант № "/>
      <sheetName val="Дефлятор"/>
      <sheetName val="Грузооборот 2004"/>
      <sheetName val="Грузооб_2004"/>
      <sheetName val="Грузооб_2004_Печать"/>
      <sheetName val="Грузооб_прочие_3"/>
      <sheetName val="Себестоимость"/>
      <sheetName val="Калькуляция_2004"/>
      <sheetName val="Калькуляция_2004 Печать"/>
      <sheetName val="Матер_запчасти"/>
      <sheetName val="Мат_2004"/>
      <sheetName val="Мат_2004 Печать"/>
      <sheetName val="Зап_2004"/>
      <sheetName val="Зап_2004 Печать"/>
      <sheetName val="Осн_фонды"/>
      <sheetName val="Топиво"/>
      <sheetName val="Топливо_2004"/>
      <sheetName val="Топливо_2004 Печать"/>
      <sheetName val="Электроэнергия_2004"/>
      <sheetName val="Электроэнергия_2004 Печать"/>
      <sheetName val="Услуги"/>
      <sheetName val="Услуги_произ_хар_2004"/>
      <sheetName val="Услуги_произ_хар_2004 Печать"/>
      <sheetName val="Усл_Плата_МПС_2004"/>
      <sheetName val="Усл_Плата_МПС_2004 Печать"/>
      <sheetName val="Усл_Провоз_плата_тариф_2004"/>
      <sheetName val="Усл_Провоз_плата_тариф_2004 Печ"/>
      <sheetName val="Усл_Расчет_провоз_плате_2004"/>
      <sheetName val="Усл_Расч_провоз_плате_2004 Печ"/>
      <sheetName val="Усл_Справка_вагон_2004"/>
      <sheetName val="Усл_Справка_вагон_2004 Печать"/>
      <sheetName val="Усл_осведет_тепловозов_2004"/>
      <sheetName val="Усл_АЛСН_2004"/>
      <sheetName val="Усл_ремонт_полуваг_дум_2004"/>
      <sheetName val="Усл_Авто_грузы_2004"/>
      <sheetName val="Труд_и_зарплата"/>
      <sheetName val="План_по_труду_3кв_100"/>
      <sheetName val="Прочие расходы"/>
      <sheetName val="Прочие_денеж_расх_2004"/>
      <sheetName val="Прочие_денеж_расх_2004 Печать"/>
      <sheetName val="Проч_Расч_услуги_связи"/>
      <sheetName val="Проч_Расч_услуги_связи Печать"/>
      <sheetName val="Проч_Стоимость_воды_3"/>
      <sheetName val="Проч_Стоимость_воды_3 Печать"/>
      <sheetName val="Проч_Теплоэнергия_2004"/>
      <sheetName val="Проч_Теплоэнергия_2004 Печать"/>
      <sheetName val="Проч_Авто_трудящихся_2004"/>
      <sheetName val="Черновики"/>
      <sheetName val="Калькуляция_3Форма"/>
      <sheetName val="Топливо_Уголь_3"/>
      <sheetName val="Расход_связ_кред_орг_3"/>
      <sheetName val="Расчет_мат_тех_рес_к=1.05_3_103"/>
      <sheetName val="Расчет_мат_тех_рес_к=1.07_3"/>
      <sheetName val="Расчет_мат_тех_рес_к=1.01_Черн"/>
      <sheetName val="Расчет_мат_тех_рес_к=1.01"/>
      <sheetName val="Расшифр_остальных_расходов_3кв"/>
      <sheetName val="Проч_Охрана_труда_3"/>
      <sheetName val="PY1"/>
      <sheetName val="sett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ыпл.тар.сог.3кв 03г. утвержден"/>
      <sheetName val="Расч.мат.по столовой 3кв03"/>
      <sheetName val="Расчет затрат на юбилей"/>
      <sheetName val="сметы СКО 3кв03г."/>
      <sheetName val="выпл.тар.сог.3кв 03г."/>
      <sheetName val="Шт.расп."/>
      <sheetName val="сметы соц.об."/>
      <sheetName val="Дефлято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тавки"/>
      <sheetName val="Лист1"/>
      <sheetName val="ваканс27.11"/>
      <sheetName val="ваканс25.01"/>
      <sheetName val="Перечни изм"/>
      <sheetName val="Переч изм снабж"/>
      <sheetName val="спаппарат"/>
      <sheetName val="сбыт"/>
      <sheetName val="снабж"/>
      <sheetName val="снабж7.02"/>
      <sheetName val="кач"/>
      <sheetName val="ПТС"/>
      <sheetName val="УКК"/>
      <sheetName val="ЦСХЛ"/>
      <sheetName val="Инф аг"/>
      <sheetName val="Предс С"/>
      <sheetName val="ТОСП М"/>
      <sheetName val="ТОСП К"/>
      <sheetName val="охрана"/>
      <sheetName val="РСУ"/>
      <sheetName val="итого"/>
      <sheetName val="39,56,57"/>
      <sheetName val="40,58"/>
      <sheetName val="41"/>
      <sheetName val=" прил к 41"/>
      <sheetName val="42,61"/>
      <sheetName val="48,60."/>
      <sheetName val="99"/>
      <sheetName val="100  "/>
      <sheetName val="102"/>
      <sheetName val="106"/>
      <sheetName val="107 "/>
      <sheetName val="107-1"/>
      <sheetName val="107-2"/>
      <sheetName val="107-3"/>
      <sheetName val="107-4"/>
      <sheetName val="108  май"/>
      <sheetName val=" 108 (апрель)"/>
      <sheetName val=" 109"/>
      <sheetName val="110"/>
      <sheetName val="111"/>
      <sheetName val="112"/>
      <sheetName val=" 113"/>
      <sheetName val="114"/>
      <sheetName val="Штат.РСС"/>
      <sheetName val="Октябрь"/>
      <sheetName val="Ноябрь"/>
      <sheetName val="Декабрь"/>
      <sheetName val="Пл.р.числ.4кв"/>
      <sheetName val="Пл.р.числ.окт."/>
      <sheetName val="Пл.р.числ.ноябр"/>
      <sheetName val="январь"/>
      <sheetName val="февраль"/>
      <sheetName val="март"/>
      <sheetName val="1кв"/>
      <sheetName val="апрель"/>
      <sheetName val="май"/>
      <sheetName val="июнь"/>
      <sheetName val="2кв"/>
      <sheetName val="июль"/>
      <sheetName val="август"/>
      <sheetName val="сентябрь"/>
      <sheetName val="3кв"/>
      <sheetName val="4кв"/>
      <sheetName val="2004 год"/>
      <sheetName val="ПЭБ-1-01-Ф"/>
      <sheetName val="ПЭБ-1-02-Ф "/>
      <sheetName val="ПЭБ-1-03-Ф (январь)"/>
      <sheetName val="ПЭБ-1-04-Ф"/>
      <sheetName val="ПЭБ-1-05-Ф"/>
      <sheetName val="ПЭБ-1-06-ф"/>
      <sheetName val="ПЭБ-1-06-Ф(январь)"/>
      <sheetName val="ПЭБ-1-07-Ф"/>
      <sheetName val="ПЭБ-1-08-Ф"/>
      <sheetName val="ПЭБ-1-09-Ф (янв)"/>
      <sheetName val="ПЭБ -1-11-Ф "/>
      <sheetName val="ПЭБ-2-01-Ф"/>
      <sheetName val="ПЭБ -2-02-Ф"/>
      <sheetName val="ПЭБ-2-04-Ф"/>
      <sheetName val="ПЭБ-2-08-Ф"/>
      <sheetName val="ПЭБ-3-01-Ф"/>
      <sheetName val="Добыча"/>
      <sheetName val="Товар"/>
      <sheetName val="Персонал"/>
      <sheetName val="себестоимость"/>
      <sheetName val="ИК СОК"/>
      <sheetName val="ИК СОК (2)"/>
      <sheetName val="себестоимость (проц. обогащ)"/>
      <sheetName val="ПЭБ-1-08-П "/>
      <sheetName val="ПЭБ-3-01-П "/>
      <sheetName val="ПЭБ-1-07-П"/>
      <sheetName val="ПЭБ-1-06-П (2005 г)"/>
      <sheetName val="ФОРМА"/>
      <sheetName val="ИП"/>
      <sheetName val=""/>
      <sheetName val="сметы СКО 3кв03г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яснения"/>
      <sheetName val="P&amp;L Report"/>
      <sheetName val="Управленческий отчет о ФР"/>
      <sheetName val="Накладные"/>
      <sheetName val="Справочно"/>
      <sheetName val="CF тыс. $"/>
      <sheetName val="CF тыс. руб"/>
      <sheetName val="CF(NEW)"/>
      <sheetName val="P&amp;L Report(NEW)"/>
      <sheetName val="ДДС"/>
      <sheetName val="Adjust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ng for Budget"/>
      <sheetName val="Summary"/>
      <sheetName val="Marketing Assumption"/>
      <sheetName val="Financials"/>
      <sheetName val="WorkingCapital"/>
      <sheetName val="OpEx"/>
      <sheetName val="CapEx"/>
      <sheetName val="Financing"/>
      <sheetName val="SW&amp;HW"/>
      <sheetName val="IT Calc"/>
      <sheetName val="Forma  VC-R Rus"/>
      <sheetName val="form_VC-R Rus"/>
      <sheetName val="Reg_assump"/>
      <sheetName val="Forma  VC-R"/>
      <sheetName val="Amdocs(VIP) SW&amp;HW"/>
      <sheetName val="Input Data SW&amp;HW"/>
      <sheetName val="Detail IT"/>
      <sheetName val="Compaq IT"/>
      <sheetName val="form_VC-R"/>
      <sheetName val="DCF-10"/>
      <sheetName val="DCF_Forma"/>
      <sheetName val="cons_note "/>
      <sheetName val="став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отгрузка"/>
      <sheetName val="оплата"/>
      <sheetName val="Financin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для ФА"/>
      <sheetName val="Содержание"/>
      <sheetName val="ФА_Ф-Ф"/>
      <sheetName val="ФА_Ф-БП"/>
      <sheetName val="1.1"/>
      <sheetName val="1.2"/>
      <sheetName val="2"/>
      <sheetName val="3.1"/>
      <sheetName val="3.2"/>
      <sheetName val="4"/>
      <sheetName val="5"/>
      <sheetName val="6"/>
      <sheetName val="7"/>
      <sheetName val="8.1"/>
      <sheetName val="8.2"/>
      <sheetName val="9"/>
      <sheetName val="10.1"/>
      <sheetName val="10.2"/>
      <sheetName val="10.3"/>
      <sheetName val="11.1"/>
      <sheetName val="11.2"/>
      <sheetName val="12"/>
      <sheetName val="13"/>
      <sheetName val="14"/>
      <sheetName val="15"/>
      <sheetName val="16"/>
      <sheetName val="17"/>
      <sheetName val="ФА_формулы "/>
      <sheetName val="Ф-Ф"/>
      <sheetName val="Ф-БП"/>
      <sheetName val="2.1"/>
      <sheetName val="2.2-2.3"/>
      <sheetName val="2.4"/>
      <sheetName val="3"/>
      <sheetName val="6.1"/>
      <sheetName val="6.2"/>
      <sheetName val="8"/>
      <sheetName val="10"/>
      <sheetName val="11.3"/>
      <sheetName val="12.1"/>
      <sheetName val="12.2"/>
      <sheetName val="13 "/>
      <sheetName val="16.1"/>
      <sheetName val="18"/>
    </sheetNames>
    <sheetDataSet>
      <sheetData sheetId="0">
        <row r="527">
          <cell r="T527">
            <v>0</v>
          </cell>
        </row>
      </sheetData>
      <sheetData sheetId="1">
        <row r="2">
          <cell r="C2" t="str">
            <v>Указать наименование компании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5">
          <cell r="C45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дажи Вход"/>
      <sheetName val="Остатки Вход"/>
      <sheetName val="Общ тенд"/>
      <sheetName val="Продажи"/>
      <sheetName val="Остатки"/>
      <sheetName val="Темпер"/>
      <sheetName val="Сезон"/>
      <sheetName val="Гран отсеч"/>
      <sheetName val="Корр"/>
      <sheetName val="АНАЛИТ"/>
      <sheetName val="Графики"/>
      <sheetName val="Доли"/>
      <sheetName val="Замещение"/>
      <sheetName val="ПРОГН"/>
      <sheetName val="Упак"/>
      <sheetName val="Копии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дажи Вход"/>
      <sheetName val="Остатки Вход"/>
      <sheetName val="Общ тенд"/>
      <sheetName val="Продажи"/>
      <sheetName val="Остатки"/>
      <sheetName val="Темпер"/>
      <sheetName val="Сезон"/>
      <sheetName val="Гран отсеч"/>
      <sheetName val="Корр"/>
      <sheetName val="АНАЛИТ"/>
      <sheetName val="Графики"/>
      <sheetName val="Доли"/>
      <sheetName val="Замещение"/>
      <sheetName val="ПРОГН"/>
      <sheetName val="Упак"/>
      <sheetName val="Копии"/>
      <sheetName val="Лист1"/>
      <sheetName val="Лист2"/>
      <sheetName val="Лист3"/>
      <sheetName val="Лист4"/>
      <sheetName val="ДД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B2" t="str">
            <v>Ср дата</v>
          </cell>
          <cell r="AB2" t="str">
            <v>ТЕОР. ОБЪЁМ В МОСКВЕ</v>
          </cell>
        </row>
        <row r="3">
          <cell r="B3">
            <v>34944</v>
          </cell>
        </row>
        <row r="4">
          <cell r="B4">
            <v>34958</v>
          </cell>
        </row>
        <row r="5">
          <cell r="B5">
            <v>34972</v>
          </cell>
        </row>
        <row r="6">
          <cell r="B6">
            <v>34986</v>
          </cell>
        </row>
        <row r="7">
          <cell r="B7">
            <v>35000</v>
          </cell>
        </row>
        <row r="8">
          <cell r="B8">
            <v>35014</v>
          </cell>
        </row>
        <row r="9">
          <cell r="B9">
            <v>35028</v>
          </cell>
        </row>
        <row r="10">
          <cell r="B10">
            <v>35042</v>
          </cell>
        </row>
        <row r="11">
          <cell r="B11">
            <v>35056</v>
          </cell>
        </row>
        <row r="12">
          <cell r="B12">
            <v>35071</v>
          </cell>
        </row>
        <row r="13">
          <cell r="B13">
            <v>35085</v>
          </cell>
        </row>
        <row r="14">
          <cell r="B14">
            <v>35099</v>
          </cell>
        </row>
        <row r="15">
          <cell r="B15">
            <v>35113</v>
          </cell>
        </row>
        <row r="16">
          <cell r="B16">
            <v>35127</v>
          </cell>
        </row>
        <row r="17">
          <cell r="B17">
            <v>35141</v>
          </cell>
        </row>
        <row r="18">
          <cell r="B18">
            <v>35155</v>
          </cell>
        </row>
        <row r="19">
          <cell r="B19">
            <v>35169</v>
          </cell>
        </row>
        <row r="20">
          <cell r="B20">
            <v>35183</v>
          </cell>
        </row>
        <row r="21">
          <cell r="B21">
            <v>35197</v>
          </cell>
        </row>
        <row r="22">
          <cell r="B22">
            <v>35211</v>
          </cell>
        </row>
        <row r="23">
          <cell r="B23">
            <v>35225</v>
          </cell>
        </row>
        <row r="24">
          <cell r="B24">
            <v>35239</v>
          </cell>
        </row>
        <row r="25">
          <cell r="B25">
            <v>35253</v>
          </cell>
        </row>
        <row r="26">
          <cell r="B26">
            <v>35267</v>
          </cell>
        </row>
        <row r="27">
          <cell r="B27">
            <v>35281</v>
          </cell>
        </row>
        <row r="28">
          <cell r="B28">
            <v>35295</v>
          </cell>
        </row>
        <row r="29">
          <cell r="B29">
            <v>35309</v>
          </cell>
        </row>
        <row r="30">
          <cell r="B30">
            <v>35323</v>
          </cell>
        </row>
        <row r="31">
          <cell r="B31">
            <v>35337</v>
          </cell>
        </row>
        <row r="32">
          <cell r="B32">
            <v>35351</v>
          </cell>
        </row>
        <row r="33">
          <cell r="B33">
            <v>35365</v>
          </cell>
        </row>
        <row r="34">
          <cell r="B34">
            <v>35379</v>
          </cell>
        </row>
        <row r="35">
          <cell r="B35">
            <v>35393</v>
          </cell>
        </row>
        <row r="36">
          <cell r="B36">
            <v>35407</v>
          </cell>
        </row>
        <row r="37">
          <cell r="B37">
            <v>35421</v>
          </cell>
        </row>
        <row r="38">
          <cell r="B38">
            <v>35437</v>
          </cell>
        </row>
        <row r="39">
          <cell r="B39">
            <v>35451</v>
          </cell>
        </row>
        <row r="40">
          <cell r="B40">
            <v>35465</v>
          </cell>
        </row>
        <row r="41">
          <cell r="B41">
            <v>35479</v>
          </cell>
        </row>
        <row r="42">
          <cell r="B42">
            <v>35493</v>
          </cell>
        </row>
        <row r="43">
          <cell r="B43">
            <v>35507</v>
          </cell>
        </row>
        <row r="44">
          <cell r="B44">
            <v>35521</v>
          </cell>
        </row>
        <row r="45">
          <cell r="B45">
            <v>35535</v>
          </cell>
        </row>
        <row r="46">
          <cell r="B46">
            <v>35549</v>
          </cell>
        </row>
        <row r="47">
          <cell r="B47">
            <v>35563</v>
          </cell>
        </row>
        <row r="48">
          <cell r="B48">
            <v>35577</v>
          </cell>
        </row>
        <row r="49">
          <cell r="B49">
            <v>35591</v>
          </cell>
        </row>
        <row r="50">
          <cell r="B50">
            <v>35605</v>
          </cell>
        </row>
        <row r="51">
          <cell r="B51">
            <v>35619</v>
          </cell>
        </row>
        <row r="52">
          <cell r="B52">
            <v>35633</v>
          </cell>
        </row>
        <row r="53">
          <cell r="B53">
            <v>35647</v>
          </cell>
        </row>
        <row r="54">
          <cell r="B54">
            <v>35661</v>
          </cell>
        </row>
        <row r="55">
          <cell r="B55">
            <v>35675</v>
          </cell>
        </row>
        <row r="56">
          <cell r="B56">
            <v>35689</v>
          </cell>
        </row>
        <row r="57">
          <cell r="B57">
            <v>35703</v>
          </cell>
        </row>
        <row r="58">
          <cell r="B58">
            <v>35717</v>
          </cell>
        </row>
        <row r="59">
          <cell r="B59">
            <v>35731</v>
          </cell>
        </row>
        <row r="60">
          <cell r="B60">
            <v>35745</v>
          </cell>
        </row>
        <row r="61">
          <cell r="B61">
            <v>35759</v>
          </cell>
        </row>
        <row r="62">
          <cell r="B62">
            <v>35773</v>
          </cell>
        </row>
        <row r="63">
          <cell r="B63">
            <v>35787</v>
          </cell>
        </row>
        <row r="64">
          <cell r="B64">
            <v>35802</v>
          </cell>
        </row>
        <row r="65">
          <cell r="B65">
            <v>35816</v>
          </cell>
        </row>
        <row r="66">
          <cell r="B66">
            <v>35830</v>
          </cell>
        </row>
        <row r="67">
          <cell r="B67">
            <v>35844</v>
          </cell>
        </row>
        <row r="68">
          <cell r="B68">
            <v>35858</v>
          </cell>
        </row>
        <row r="69">
          <cell r="B69">
            <v>35872</v>
          </cell>
        </row>
        <row r="70">
          <cell r="B70">
            <v>35886</v>
          </cell>
        </row>
        <row r="71">
          <cell r="B71">
            <v>35900</v>
          </cell>
        </row>
        <row r="72">
          <cell r="B72">
            <v>35914</v>
          </cell>
        </row>
        <row r="73">
          <cell r="B73">
            <v>35928</v>
          </cell>
        </row>
        <row r="74">
          <cell r="B74">
            <v>35942</v>
          </cell>
        </row>
        <row r="75">
          <cell r="B75">
            <v>35956</v>
          </cell>
        </row>
        <row r="76">
          <cell r="B76">
            <v>35970</v>
          </cell>
        </row>
        <row r="77">
          <cell r="B77">
            <v>35984</v>
          </cell>
        </row>
        <row r="78">
          <cell r="B78">
            <v>35998</v>
          </cell>
        </row>
        <row r="79">
          <cell r="B79">
            <v>36012</v>
          </cell>
        </row>
        <row r="80">
          <cell r="B80">
            <v>36026</v>
          </cell>
        </row>
        <row r="81">
          <cell r="B81">
            <v>36040</v>
          </cell>
        </row>
        <row r="82">
          <cell r="B82">
            <v>36054</v>
          </cell>
        </row>
        <row r="83">
          <cell r="B83">
            <v>36068</v>
          </cell>
        </row>
        <row r="84">
          <cell r="B84">
            <v>36082</v>
          </cell>
        </row>
        <row r="85">
          <cell r="B85">
            <v>36096</v>
          </cell>
        </row>
        <row r="86">
          <cell r="B86">
            <v>36110</v>
          </cell>
        </row>
        <row r="87">
          <cell r="B87">
            <v>36124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 проверки"/>
      <sheetName val="SPP new"/>
      <sheetName val="проверка новых прод"/>
      <sheetName val="SPP"/>
      <sheetName val="1 СПП"/>
      <sheetName val="5 АП  "/>
      <sheetName val="Н"/>
      <sheetName val="АНАЛ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Продажи"/>
      <sheetName val="список требуемый"/>
      <sheetName val="4_выручка"/>
      <sheetName val="5_расходы"/>
      <sheetName val="7_ОПУ"/>
      <sheetName val="10_ДДС"/>
      <sheetName val="11_баланс"/>
      <sheetName val="5-Расходы"/>
      <sheetName val="14-ДДС"/>
      <sheetName val="Титул"/>
      <sheetName val="Шапка"/>
      <sheetName val="данные"/>
      <sheetName val="Содержание"/>
      <sheetName val="1-ТЭП"/>
      <sheetName val="2-Производство"/>
      <sheetName val="4-Покупная энергия"/>
      <sheetName val="6-Оплата труда"/>
      <sheetName val="7-Ремонт"/>
      <sheetName val="8.1-Топливо-расход"/>
      <sheetName val="8.2-Топливо-приобр"/>
      <sheetName val="8.3-Топливо-запас"/>
      <sheetName val="9-Запасы"/>
      <sheetName val="10-ПрочиеДР"/>
      <sheetName val="11-Прибыль"/>
      <sheetName val="12.1-ИПосв"/>
      <sheetName val="12.2-ИПфин"/>
      <sheetName val="12.3-ИПввод"/>
      <sheetName val="12.4-ИПист"/>
      <sheetName val="13-РБП"/>
      <sheetName val="15-Баланс"/>
    </sheetNames>
    <sheetDataSet>
      <sheetData sheetId="0">
        <row r="3">
          <cell r="B3" t="str">
            <v>Вернуться в список форм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">
          <cell r="B3" t="str">
            <v>Вернуться в список форм</v>
          </cell>
        </row>
      </sheetData>
      <sheetData sheetId="8">
        <row r="3">
          <cell r="B3" t="str">
            <v>Вернуться в список форм</v>
          </cell>
        </row>
      </sheetData>
      <sheetData sheetId="9"/>
      <sheetData sheetId="10">
        <row r="4">
          <cell r="C4">
            <v>2012</v>
          </cell>
          <cell r="D4" t="str">
            <v>2012 - 2016</v>
          </cell>
        </row>
        <row r="5">
          <cell r="C5">
            <v>2013</v>
          </cell>
          <cell r="D5" t="str">
            <v>2013 - 2017</v>
          </cell>
        </row>
        <row r="6">
          <cell r="C6">
            <v>2014</v>
          </cell>
          <cell r="D6" t="str">
            <v>2014 - 2018</v>
          </cell>
        </row>
        <row r="7">
          <cell r="C7">
            <v>2015</v>
          </cell>
          <cell r="D7" t="str">
            <v>2015 - 2019</v>
          </cell>
        </row>
        <row r="8">
          <cell r="C8">
            <v>2016</v>
          </cell>
          <cell r="D8" t="str">
            <v>2016 - 2020</v>
          </cell>
        </row>
        <row r="9">
          <cell r="C9">
            <v>2017</v>
          </cell>
          <cell r="D9" t="str">
            <v>2017 - 2021</v>
          </cell>
        </row>
        <row r="10">
          <cell r="C10">
            <v>2018</v>
          </cell>
          <cell r="D10" t="str">
            <v>2018 - 2022</v>
          </cell>
        </row>
        <row r="11">
          <cell r="C11">
            <v>2019</v>
          </cell>
          <cell r="D11" t="str">
            <v>2019 - 2023</v>
          </cell>
        </row>
        <row r="12">
          <cell r="C12">
            <v>2020</v>
          </cell>
          <cell r="D12" t="str">
            <v>2020 - 2024</v>
          </cell>
        </row>
        <row r="13">
          <cell r="C13">
            <v>2021</v>
          </cell>
          <cell r="D13" t="str">
            <v>2021 - 2025</v>
          </cell>
        </row>
        <row r="14">
          <cell r="C14">
            <v>2022</v>
          </cell>
          <cell r="D14" t="str">
            <v>2022 - 2026</v>
          </cell>
        </row>
        <row r="15">
          <cell r="C15">
            <v>2023</v>
          </cell>
          <cell r="D15" t="str">
            <v>2023 - 2027</v>
          </cell>
        </row>
        <row r="16">
          <cell r="C16">
            <v>2024</v>
          </cell>
          <cell r="D16" t="str">
            <v>2024 - 2028</v>
          </cell>
        </row>
        <row r="17">
          <cell r="C17">
            <v>2025</v>
          </cell>
          <cell r="D17" t="str">
            <v>2025 - 2029</v>
          </cell>
        </row>
        <row r="18">
          <cell r="C18">
            <v>2026</v>
          </cell>
          <cell r="D18" t="str">
            <v>2026 - 2030</v>
          </cell>
        </row>
        <row r="19">
          <cell r="C19">
            <v>2027</v>
          </cell>
          <cell r="D19" t="str">
            <v>2027 - 2031</v>
          </cell>
        </row>
        <row r="20">
          <cell r="C20">
            <v>2028</v>
          </cell>
          <cell r="D20" t="str">
            <v>2028 - 2032</v>
          </cell>
        </row>
        <row r="21">
          <cell r="C21">
            <v>2029</v>
          </cell>
          <cell r="D21" t="str">
            <v>2029 - 2033</v>
          </cell>
        </row>
        <row r="22">
          <cell r="C22">
            <v>2030</v>
          </cell>
          <cell r="D22" t="str">
            <v>2030 - 2034</v>
          </cell>
        </row>
        <row r="23">
          <cell r="C23">
            <v>2031</v>
          </cell>
          <cell r="D23" t="str">
            <v>2031 - 2035</v>
          </cell>
        </row>
        <row r="24">
          <cell r="C24">
            <v>2032</v>
          </cell>
          <cell r="D24" t="str">
            <v>2032 - 2036</v>
          </cell>
        </row>
        <row r="25">
          <cell r="C25">
            <v>2033</v>
          </cell>
          <cell r="D25" t="str">
            <v>2033 - 2037</v>
          </cell>
        </row>
        <row r="26">
          <cell r="C26">
            <v>2034</v>
          </cell>
          <cell r="D26" t="str">
            <v>2034 - 2038</v>
          </cell>
        </row>
        <row r="27">
          <cell r="C27">
            <v>2035</v>
          </cell>
          <cell r="D27" t="str">
            <v>2035 - 2039</v>
          </cell>
        </row>
        <row r="28">
          <cell r="C28">
            <v>2036</v>
          </cell>
          <cell r="D28" t="str">
            <v>2036 - 2040</v>
          </cell>
        </row>
        <row r="29">
          <cell r="C29">
            <v>2037</v>
          </cell>
          <cell r="D29" t="str">
            <v>2037 - 2041</v>
          </cell>
        </row>
        <row r="30">
          <cell r="C30">
            <v>2038</v>
          </cell>
          <cell r="D30" t="str">
            <v>2038 - 2042</v>
          </cell>
        </row>
        <row r="31">
          <cell r="C31">
            <v>2039</v>
          </cell>
          <cell r="D31" t="str">
            <v>2039 - 2043</v>
          </cell>
        </row>
        <row r="32">
          <cell r="C32">
            <v>2040</v>
          </cell>
          <cell r="D32" t="str">
            <v>2040 - 2044</v>
          </cell>
        </row>
        <row r="33">
          <cell r="C33">
            <v>2041</v>
          </cell>
          <cell r="D33" t="str">
            <v>2041 - 2045</v>
          </cell>
        </row>
        <row r="34">
          <cell r="C34">
            <v>2042</v>
          </cell>
          <cell r="D34" t="str">
            <v>2042 - 2046</v>
          </cell>
        </row>
        <row r="35">
          <cell r="C35">
            <v>2043</v>
          </cell>
          <cell r="D35" t="str">
            <v>2043 - 2047</v>
          </cell>
        </row>
        <row r="36">
          <cell r="C36">
            <v>2044</v>
          </cell>
          <cell r="D36" t="str">
            <v>2044 - 2048</v>
          </cell>
        </row>
        <row r="37">
          <cell r="C37">
            <v>2045</v>
          </cell>
          <cell r="D37" t="str">
            <v>2045 - 2049</v>
          </cell>
        </row>
        <row r="38">
          <cell r="C38">
            <v>2046</v>
          </cell>
          <cell r="D38" t="str">
            <v>2046 - 2050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B3" t="str">
            <v>Вернуться в список форм</v>
          </cell>
        </row>
      </sheetData>
      <sheetData sheetId="24"/>
      <sheetData sheetId="25"/>
      <sheetData sheetId="26"/>
      <sheetData sheetId="27"/>
      <sheetData sheetId="28"/>
      <sheetData sheetId="29">
        <row r="1">
          <cell r="Y1" t="str">
            <v>ОАО "ИНТЕР РАО-Электрогенерация"</v>
          </cell>
        </row>
      </sheetData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 (27)"/>
      <sheetName val="отчет"/>
      <sheetName val="счета"/>
      <sheetName val="27"/>
      <sheetName val="оборот"/>
      <sheetName val="5 АП  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яснения"/>
      <sheetName val="P&amp;L Report"/>
      <sheetName val="Управленческий отчет о ФР"/>
      <sheetName val="Накладные"/>
      <sheetName val="Справочно"/>
      <sheetName val="отчет (27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Утв. БП2016 - скорр БП2016"/>
      <sheetName val="2015 оплата"/>
      <sheetName val="2016 нач."/>
      <sheetName val="Sheet2"/>
      <sheetName val="Факт 2015 -  БП 2017"/>
      <sheetName val="вариабельный план-прогноз"/>
      <sheetName val="Освоение"/>
      <sheetName val="Ввод"/>
      <sheetName val="Ремонт нач"/>
      <sheetName val="Ремонт финанс"/>
      <sheetName val="Приложение1"/>
      <sheetName val="Приложение2"/>
      <sheetName val="Приложение3.1"/>
      <sheetName val="Приложение 3.2"/>
      <sheetName val="Приложение4"/>
      <sheetName val="Приложение5"/>
      <sheetName val="Приложение6"/>
      <sheetName val="XXXXXX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>
            <v>1000</v>
          </cell>
        </row>
      </sheetData>
      <sheetData sheetId="7">
        <row r="3">
          <cell r="C3" t="str">
            <v>kod prIP vvod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djusted Total"/>
      <sheetName val="Total"/>
      <sheetName val="Interest"/>
      <sheetName val="Principal"/>
      <sheetName val="Loan amortization"/>
      <sheetName val="Справочно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Справоч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2013 წ ბიუჯეტი"/>
      <sheetName val="შემოსავლები"/>
      <sheetName val="შემოსავლების მონაცემთა ბაზა"/>
    </sheetNames>
    <sheetDataSet>
      <sheetData sheetId="0">
        <row r="2">
          <cell r="A2" t="str">
            <v>დოლარი</v>
          </cell>
        </row>
        <row r="3">
          <cell r="A3" t="str">
            <v>ევრო</v>
          </cell>
        </row>
        <row r="4">
          <cell r="A4" t="str">
            <v>ლარი</v>
          </cell>
        </row>
      </sheetData>
      <sheetData sheetId="1"/>
      <sheetData sheetId="2"/>
      <sheetData sheetId="3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 DB"/>
      <sheetName val="Sheet1"/>
    </sheetNames>
    <sheetDataSet>
      <sheetData sheetId="0"/>
      <sheetData sheetId="1">
        <row r="2">
          <cell r="B2" t="str">
            <v>დღე</v>
          </cell>
        </row>
        <row r="3">
          <cell r="B3" t="str">
            <v>თანხა</v>
          </cell>
        </row>
        <row r="4">
          <cell r="B4" t="str">
            <v>კგ</v>
          </cell>
        </row>
        <row r="5">
          <cell r="B5" t="str">
            <v>კომპლ</v>
          </cell>
        </row>
        <row r="6">
          <cell r="B6" t="str">
            <v>ლიტრი</v>
          </cell>
        </row>
        <row r="7">
          <cell r="B7" t="str">
            <v>მ2</v>
          </cell>
        </row>
        <row r="8">
          <cell r="B8" t="str">
            <v>მ3</v>
          </cell>
        </row>
        <row r="9">
          <cell r="B9" t="str">
            <v>მეტრი</v>
          </cell>
        </row>
        <row r="10">
          <cell r="B10" t="str">
            <v>ტონა</v>
          </cell>
        </row>
        <row r="11">
          <cell r="B11" t="str">
            <v>შეკვრა</v>
          </cell>
        </row>
        <row r="12">
          <cell r="B12" t="str">
            <v>ცალი</v>
          </cell>
        </row>
        <row r="13">
          <cell r="B13" t="str">
            <v>წყვილი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нцерн"/>
      <sheetName val="Концерн (2)"/>
      <sheetName val="Кедровский"/>
      <sheetName val="Моховский"/>
      <sheetName val="Сартаки"/>
      <sheetName val="Караканский"/>
      <sheetName val="Бачатский"/>
      <sheetName val="Красный Брод"/>
      <sheetName val="Киселевский"/>
      <sheetName val="Вахрушевразрезуголь"/>
      <sheetName val="Талдинский"/>
      <sheetName val="Ерунаковский"/>
      <sheetName val="Листвянский"/>
      <sheetName val="Калтанский"/>
      <sheetName val="Осинниковский"/>
      <sheetName val="внепр.расходы"/>
      <sheetName val="структура (месяц)"/>
      <sheetName val="структура (снг)"/>
      <sheetName val="ф.5-тп"/>
      <sheetName val="себест. (для бухг.)"/>
      <sheetName val="себест.-расш.(месяц)"/>
      <sheetName val="себест.-расш.(снг)"/>
      <sheetName val="сравн.с пр.годом"/>
      <sheetName val="сравн.с пр.годом (2)"/>
      <sheetName val="Структ.(расш.пр.ден)"/>
      <sheetName val="услуги"/>
      <sheetName val="прочие денежные"/>
      <sheetName val="Справочник"/>
      <sheetName val="Анализ-6-2000(ожид.полугодие)"/>
      <sheetName val="FES"/>
      <sheetName val="Лист1 (2)"/>
      <sheetName val="KnWgen"/>
      <sheetName val="статьи"/>
      <sheetName val="список статей"/>
      <sheetName val="ОХР"/>
      <sheetName val="Справочники"/>
      <sheetName val="ValueList_Helper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_0"/>
      <sheetName val="0_33"/>
      <sheetName val="0_5"/>
      <sheetName val="Kzam &amp; Ksez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Total"/>
      <sheetName val="DailySch"/>
      <sheetName val="БДДС month (ф)"/>
      <sheetName val="БДДС month (п)"/>
      <sheetName val="OB 2000"/>
      <sheetName val="Turnover 2000"/>
      <sheetName val="XLR_NoRangeSheet"/>
      <sheetName val="БДДС month _ф_"/>
      <sheetName val="БДДС month _п_"/>
      <sheetName val="Kzam_&amp;_Ksez"/>
      <sheetName val="Таб_1Зап_сырья"/>
      <sheetName val="Таб_2_Ф_Р_Ос_Д-сть"/>
      <sheetName val="Таб_3_Ф_Р_Ос_Д-ть"/>
      <sheetName val="Таб_4_Ф_Р_Пр_Д-ть"/>
      <sheetName val="Таб_5_Исп_приб"/>
      <sheetName val="Табл6_доп"/>
      <sheetName val="Таб_6_Дв_ДСр-в"/>
      <sheetName val="Спр_1Ос_Ср"/>
      <sheetName val="Спр_2_Нем_акт"/>
      <sheetName val="Справка_3"/>
      <sheetName val="Справка_4"/>
      <sheetName val="Спр_5_Зап_ГП"/>
      <sheetName val="Спр_6Кр_ФВ"/>
      <sheetName val="Спр_7_ДК_З-ть"/>
      <sheetName val="Справка_8"/>
      <sheetName val="Справка_9"/>
      <sheetName val="Отчет_4"/>
      <sheetName val="Отчет_5"/>
      <sheetName val="Отчет_6"/>
      <sheetName val="Отч_7_Исп_СФ"/>
      <sheetName val="с-ть_собср-в"/>
      <sheetName val="payments"/>
      <sheetName val="Справочно"/>
      <sheetName val="Декабрь"/>
      <sheetName val="УрРасч"/>
      <sheetName val="Проводки'02"/>
      <sheetName val="АКРасч"/>
      <sheetName val="Dictionaries"/>
      <sheetName val="BEX_TAX"/>
      <sheetName val="BEX_TAX_1"/>
      <sheetName val="infl_rates"/>
      <sheetName val="BEX_MAIN"/>
      <sheetName val="Ratios"/>
      <sheetName val="Air Canada"/>
      <sheetName val="Air France"/>
      <sheetName val="AirTran"/>
      <sheetName val="Alaska"/>
      <sheetName val="Alitalia"/>
      <sheetName val="American"/>
      <sheetName val="America West"/>
      <sheetName val="Atlantic Coast"/>
      <sheetName val="British Airways"/>
      <sheetName val="Cathay Pacific"/>
      <sheetName val="Data Sheet"/>
      <sheetName val="China Southern--JUNK"/>
      <sheetName val="Continental"/>
      <sheetName val="ROIC Trees"/>
      <sheetName val="Market Valuation"/>
      <sheetName val="Delta"/>
      <sheetName val="Finnair"/>
      <sheetName val="Frontier"/>
      <sheetName val="Operating Leases"/>
      <sheetName val="Japan Airlines"/>
      <sheetName val="KLM"/>
      <sheetName val="Korean Air"/>
      <sheetName val="LAN Chile--JUNK"/>
      <sheetName val="Lufthansa"/>
      <sheetName val="Malaysia--JUNK"/>
      <sheetName val="Northwest"/>
      <sheetName val="Qantas"/>
      <sheetName val="Ryanair"/>
      <sheetName val="SAS--JUNK"/>
      <sheetName val="Singapore"/>
      <sheetName val="SkyWest"/>
      <sheetName val="Southwest"/>
      <sheetName val="Thai"/>
      <sheetName val="United"/>
      <sheetName val="US Airways"/>
      <sheetName val="Virgin Express"/>
      <sheetName val="Курс"/>
      <sheetName val="Mr_Wim"/>
      <sheetName val="assumptions"/>
      <sheetName val="BEX_AR"/>
      <sheetName val="BEX_Associates"/>
      <sheetName val="BEX_BSRP_OLD"/>
      <sheetName val="BEX_Eq"/>
      <sheetName val="BEX_Expenses_CY"/>
      <sheetName val="BEX_Expenses_PY"/>
      <sheetName val="BEX_Expenses1"/>
      <sheetName val="BEX_Income_Tax"/>
      <sheetName val="BEX_Intangibles"/>
      <sheetName val="BEX_Inventory"/>
      <sheetName val="BEX_invest_unit"/>
      <sheetName val="BEX_invest_unit_OLD"/>
      <sheetName val="BEX_MAIN_BS_RP"/>
      <sheetName val="BEX_MAIN_PL"/>
      <sheetName val="BEX_partner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Kzam_&amp;_Ksez1"/>
      <sheetName val="Таб_1Зап_сырья1"/>
      <sheetName val="Таб_2_Ф_Р_Ос_Д-сть1"/>
      <sheetName val="Таб_3_Ф_Р_Ос_Д-ть1"/>
      <sheetName val="Таб_4_Ф_Р_Пр_Д-ть1"/>
      <sheetName val="Таб_5_Исп_приб1"/>
      <sheetName val="Табл6_доп1"/>
      <sheetName val="Таб_6_Дв_ДСр-в1"/>
      <sheetName val="Спр_1Ос_Ср1"/>
      <sheetName val="Спр_2_Нем_акт1"/>
      <sheetName val="Справка_31"/>
      <sheetName val="Справка_41"/>
      <sheetName val="Спр_5_Зап_ГП1"/>
      <sheetName val="Спр_6Кр_ФВ1"/>
      <sheetName val="Спр_7_ДК_З-ть1"/>
      <sheetName val="Справка_81"/>
      <sheetName val="Справка_91"/>
      <sheetName val="Отчет_41"/>
      <sheetName val="Отчет_51"/>
      <sheetName val="Отчет_61"/>
      <sheetName val="Отч_7_Исп_СФ1"/>
      <sheetName val="с-ть_собср-в1"/>
      <sheetName val="БДДС_month_(ф)"/>
      <sheetName val="БДДС_month_(п)"/>
      <sheetName val="OB_2000"/>
      <sheetName val="Turnover_2000"/>
      <sheetName val="БДДС_month__ф_"/>
      <sheetName val="БДДС_month__п_"/>
      <sheetName val="Air_Canada"/>
      <sheetName val="Air_France"/>
      <sheetName val="America_West"/>
      <sheetName val="Atlantic_Coast"/>
      <sheetName val="British_Airways"/>
      <sheetName val="Cathay_Pacific"/>
      <sheetName val="Data_Sheet"/>
      <sheetName val="China_Southern--JUNK"/>
      <sheetName val="ROIC_Trees"/>
      <sheetName val="Market_Valuation"/>
      <sheetName val="Operating_Leases"/>
      <sheetName val="Japan_Airlines"/>
      <sheetName val="Korean_Air"/>
      <sheetName val="LAN_Chile--JUNK"/>
      <sheetName val="US_Airways"/>
      <sheetName val="Virgin_Exp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"/>
      <sheetName val="Сводная"/>
      <sheetName val="Текущие векселя"/>
      <sheetName val="Отгрузка"/>
      <sheetName val="Перепродажа"/>
      <sheetName val="Деньги"/>
      <sheetName val="Кл предприятий"/>
      <sheetName val="Кл расходов"/>
      <sheetName val="Курс"/>
      <sheetName val="0_3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V-Überleitung"/>
      <sheetName val="Anlagevermögen"/>
      <sheetName val="Anlageverm?gen"/>
      <sheetName val="Кл предприятий"/>
      <sheetName val="Курс"/>
      <sheetName val="Кл расход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ES"/>
      <sheetName val="2.1 FIN AR1"/>
      <sheetName val="2.4 - FIN OTH"/>
      <sheetName val="2.5 - FIN EXP"/>
      <sheetName val="3.1 - FIN AR2"/>
      <sheetName val="3.2 - FIN OI"/>
      <sheetName val="3.3 - FIN ROI"/>
      <sheetName val="4.1 - CAP PRO"/>
      <sheetName val="Anlagevermög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ES"/>
      <sheetName val="BUDGET"/>
      <sheetName val="INDEX"/>
      <sheetName val="GUIDE DEF"/>
      <sheetName val="1. OVERVIEW"/>
      <sheetName val="1.1 - BUD KFI"/>
      <sheetName val="1.2 - BUD QPH"/>
      <sheetName val="1.3 - BUD REV"/>
      <sheetName val="2. AR1 ANALYSIS"/>
      <sheetName val="2.1 FIN AR1"/>
      <sheetName val="2.3 - FIN STR"/>
      <sheetName val="2.4 - FIN OTH"/>
      <sheetName val="2.5 - FIN EXP"/>
      <sheetName val="3. AR2 ANALYSIS"/>
      <sheetName val="3.1 - FIN AR2"/>
      <sheetName val="3.2 - FIN OCF"/>
      <sheetName val="3.3 - FIN FCF"/>
      <sheetName val="3.4 - FIN RCE"/>
      <sheetName val="3.5 - FIN CAP"/>
      <sheetName val="4. GROWTH TARGET"/>
      <sheetName val="4.1 - GRO TRE a"/>
      <sheetName val="4.1 - GRO TRE b"/>
      <sheetName val="4.2 - GRO INN"/>
      <sheetName val="4.3 - GRO RES"/>
      <sheetName val="4.4 - GRO SAL"/>
      <sheetName val="5. HUMAN RESOURCES"/>
      <sheetName val="5.1 - HUM EMP"/>
      <sheetName val="5.2 - HUM RYG"/>
      <sheetName val="5.3 - HUM RMA"/>
      <sheetName val="6. IT"/>
      <sheetName val="6.1 - ITC EXP"/>
      <sheetName val="6.2 - ITC CAP"/>
      <sheetName val="7. EURO"/>
      <sheetName val="7.1 - EUR BUD KFI"/>
      <sheetName val="7.2 - EUR BUD QPH"/>
      <sheetName val="7.3 - EUR BUD REV"/>
      <sheetName val="7.4 - EUR FIN AR1"/>
      <sheetName val="7.5 - EUR FIN STR"/>
      <sheetName val="7.6 - EUR FIN AR2"/>
      <sheetName val="7.7 - EUR FIN F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Sheet"/>
      <sheetName val="Resource Sheet"/>
      <sheetName val="Operations Data Sheet"/>
      <sheetName val="Financing Data Sheet"/>
      <sheetName val="Income Statement"/>
      <sheetName val="Balance Sheet"/>
      <sheetName val="Cashflow Statement"/>
      <sheetName val="Executive Summary"/>
      <sheetName val="Available Projects - 1998"/>
      <sheetName val="Available Finance - 1998"/>
      <sheetName val="PARAMET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1 НМА"/>
      <sheetName val="1 НС"/>
      <sheetName val="1 ОС"/>
      <sheetName val="1 ФВ"/>
      <sheetName val="1 ДЗ"/>
      <sheetName val="1 РБП"/>
      <sheetName val="1 ОНА"/>
      <sheetName val="1 Прочее"/>
      <sheetName val="2 ФВ"/>
      <sheetName val="2 ДЗ"/>
      <sheetName val="2 РБП"/>
      <sheetName val="2 Запасы"/>
      <sheetName val="2 Ден средства "/>
      <sheetName val="2 Прочее"/>
      <sheetName val="3 Прочие"/>
      <sheetName val="3 КиЗ"/>
      <sheetName val="3 КЗ"/>
      <sheetName val="3 ОНО"/>
      <sheetName val="4 Прочие"/>
      <sheetName val="4 ЗВД"/>
      <sheetName val="4 ЗУН"/>
      <sheetName val="4 ДБП"/>
      <sheetName val="4 КЗ"/>
      <sheetName val="4 КиЗ"/>
      <sheetName val="5 Capital"/>
      <sheetName val="6 Выручка"/>
      <sheetName val="6 Себестоимость"/>
      <sheetName val="6 Коммерческие расходы"/>
      <sheetName val="6 Управленческие расходы"/>
      <sheetName val="6 Прочие доходы"/>
      <sheetName val="6 Прочие Расходы"/>
      <sheetName val="6 Налог на прибыль"/>
      <sheetName val="6 Прибыль-убыток"/>
      <sheetName val="Налоги (вар1)"/>
      <sheetName val="Налоги (вар2)"/>
      <sheetName val="ЗП"/>
      <sheetName val="Расчеты с Д и К"/>
      <sheetName val="натуральные показатели"/>
      <sheetName val="А1"/>
      <sheetName val="А2"/>
      <sheetName val="А3"/>
      <sheetName val="А4"/>
      <sheetName val="А5"/>
      <sheetName val="А6"/>
      <sheetName val="А7"/>
      <sheetName val="А8"/>
      <sheetName val="А9"/>
      <sheetName val="А10"/>
      <sheetName val="А11"/>
      <sheetName val="А12"/>
      <sheetName val="А13"/>
      <sheetName val="А14"/>
      <sheetName val="А15"/>
      <sheetName val="А16"/>
      <sheetName val="А17"/>
      <sheetName val="А18"/>
      <sheetName val="А19"/>
      <sheetName val="А20"/>
      <sheetName val="А21"/>
      <sheetName val="А22"/>
      <sheetName val="A23"/>
      <sheetName val="A24"/>
      <sheetName val="A25"/>
      <sheetName val="A26"/>
      <sheetName val="ТА1"/>
      <sheetName val="ТА2"/>
      <sheetName val="ТА3"/>
      <sheetName val="ТА4"/>
      <sheetName val="ТА5"/>
      <sheetName val="TА6"/>
      <sheetName val="TА7"/>
      <sheetName val="Поступления ДС"/>
      <sheetName val="Выбытие ДС "/>
      <sheetName val="Schet"/>
      <sheetName val="6 Коммерческие расходы "/>
      <sheetName val="Heading"/>
      <sheetName val="CoA"/>
      <sheetName val="Off Balans"/>
      <sheetName val="A22"/>
      <sheetName val="Resource Sheet"/>
      <sheetName val="Main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4"/>
      <sheetName val="IV кв_2003"/>
      <sheetName val="Total 03-04"/>
      <sheetName val="Рабочий"/>
      <sheetName val="А3"/>
      <sheetName val="А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-Moscow"/>
      <sheetName val="FS-Moscow"/>
      <sheetName val="Calc-Moscow"/>
      <sheetName val="DCF-Moscow"/>
      <sheetName val="Sensitivity-Moscow"/>
      <sheetName val="WACC"/>
      <sheetName val="Input-St.Pete"/>
      <sheetName val="FS-St.Pete"/>
      <sheetName val="DCF-St.Pete"/>
      <sheetName val="Sensitivity-St.Pete"/>
      <sheetName val="FS-Consolidated"/>
      <sheetName val="DCF-Consolidated"/>
      <sheetName val="Comps"/>
      <sheetName val="Presentations"/>
      <sheetName val="Стоимость компании"/>
      <sheetName val="Total 03-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дажи (н)"/>
      <sheetName val="продажи (н) (2)"/>
      <sheetName val="продажи+план 2000"/>
      <sheetName val="продажи 2000 (план) (2)"/>
      <sheetName val="план 2001"/>
      <sheetName val="Input-Mosc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ktiva-skutečnost"/>
      <sheetName val="pasiva-skutečnost"/>
      <sheetName val="VZZ - skutečnost"/>
      <sheetName val="aktiva-plán"/>
      <sheetName val="pasiva-plán"/>
      <sheetName val="VZZ - plán"/>
      <sheetName val="pasiva_skutečnost"/>
      <sheetName val="СводЕАХ"/>
      <sheetName val="Лист1 (2)"/>
      <sheetName val="Balance Sheet"/>
      <sheetName val="полугодие"/>
      <sheetName val="Languages"/>
      <sheetName val="pasiva-skute?nost"/>
      <sheetName val="Справочники"/>
      <sheetName val="MCS"/>
      <sheetName val="КлассНТМК"/>
      <sheetName val="КлассЗСМК"/>
      <sheetName val="FX rates"/>
      <sheetName val="план"/>
      <sheetName val="Фин план"/>
      <sheetName val="факт"/>
      <sheetName val="CurRates"/>
      <sheetName val="Aktiva a pasiva 2006"/>
      <sheetName val="Откл_ по фин_ рез"/>
      <sheetName val="сводная"/>
      <sheetName val="ТАБЛИЦЫ"/>
      <sheetName val="9м"/>
      <sheetName val="Variables"/>
      <sheetName val="Sheet Index"/>
      <sheetName val="3-01"/>
      <sheetName val="rem"/>
      <sheetName val="пр-во_июль"/>
      <sheetName val="Настройки"/>
      <sheetName val="ДИТ"/>
      <sheetName val="PL"/>
      <sheetName val="сортамент"/>
      <sheetName val="1997 fin. res."/>
      <sheetName val="exch. rates"/>
      <sheetName val="Мероприятия"/>
      <sheetName val="MODEL"/>
      <sheetName val="ВГОК 2011"/>
      <sheetName val="Assumptions"/>
      <sheetName val="ЗСМК"/>
      <sheetName val="EC552378 Corp Cusip8"/>
      <sheetName val="TT333718 Govt"/>
      <sheetName val="Цеховые"/>
      <sheetName val="Центральные"/>
      <sheetName val="Лист27"/>
      <sheetName val="Лист28"/>
      <sheetName val="Лист29"/>
      <sheetName val="карта метрик"/>
      <sheetName val="пл_выруч_В-Р"/>
      <sheetName val="Imp. Sensitivity"/>
      <sheetName val="Streamcore"/>
      <sheetName val="ER"/>
      <sheetName val="ФИНПЛАН"/>
      <sheetName val="нормы 5 лет"/>
      <sheetName val="Sales_prices"/>
      <sheetName val="Inputs"/>
      <sheetName val="SETKI"/>
      <sheetName val="Рабочий"/>
      <sheetName val="COMPS"/>
      <sheetName val="форма 6.1"/>
      <sheetName val="Y96LTEBHTMP2"/>
      <sheetName val="дек.разв.2011"/>
      <sheetName val="ОВИ_Группы"/>
      <sheetName val=" Форма П6.1 "/>
      <sheetName val="СВОД Ф15"/>
      <sheetName val="ост ТМЦ"/>
      <sheetName val="Приложение 4"/>
      <sheetName val="Телефоны"/>
      <sheetName val="f_1"/>
      <sheetName val="Справ"/>
      <sheetName val="2012г."/>
      <sheetName val="Контрагенты"/>
      <sheetName val="EBITDA Bridges v Budget"/>
      <sheetName val="2001"/>
      <sheetName val="Контроль"/>
      <sheetName val="Реестр 26.11.08"/>
      <sheetName val="Движение по месяцам"/>
      <sheetName val="DATA"/>
      <sheetName val="9 мес12"/>
      <sheetName val="окт12"/>
      <sheetName val="ноя12"/>
      <sheetName val="дек12"/>
      <sheetName val="1 пол12"/>
      <sheetName val="4. Ratios"/>
      <sheetName val="Виды затрат"/>
      <sheetName val="Единицы консолидации"/>
      <sheetName val="Счета"/>
      <sheetName val="Виды движения"/>
      <sheetName val="setup"/>
      <sheetName val="Otchet"/>
      <sheetName val="Взз"/>
      <sheetName val="июнь пл-факт _изм"/>
      <sheetName val="19 CAPEX"/>
      <sheetName val="П ПП_МП"/>
      <sheetName val="Январь"/>
      <sheetName val="производство"/>
      <sheetName val="Configuration"/>
      <sheetName val="Лист1"/>
      <sheetName val="ф.2.3"/>
      <sheetName val="Отгрузка"/>
      <sheetName val="Поставка"/>
      <sheetName val="Сталь"/>
      <sheetName val="Title"/>
      <sheetName val="KPI 2014_дробление"/>
      <sheetName val="Данные для расчета"/>
      <sheetName val="BEX_AR"/>
      <sheetName val="BEX_Associates"/>
      <sheetName val="BEX_BSRP_OLD"/>
      <sheetName val="BEX_Eq"/>
      <sheetName val="BEX_Expenses_CY"/>
      <sheetName val="BEX_Expenses_PY"/>
      <sheetName val="BEX_Expenses1"/>
      <sheetName val="BEX_Income_Tax"/>
      <sheetName val="BEX_Intangibles"/>
      <sheetName val="BEX_Inventory"/>
      <sheetName val="BEX_invest_unit"/>
      <sheetName val="BEX_invest_unit_OLD"/>
      <sheetName val="BEX_MAIN"/>
      <sheetName val="BEX_MAIN_BS_RP"/>
      <sheetName val="BEX_MAIN_PL"/>
      <sheetName val="BEX_partner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Content"/>
      <sheetName val="3. CFS"/>
      <sheetName val="9a. PP&amp;E"/>
      <sheetName val="10. Intangibles"/>
      <sheetName val="14.2 NRV allowance"/>
      <sheetName val="8. Income tax"/>
      <sheetName val="14.1 Inventory"/>
      <sheetName val="6.2 COS"/>
      <sheetName val="1.2  BS-IS 2009"/>
      <sheetName val="GAP для проработки"/>
      <sheetName val="4."/>
      <sheetName val="2.2 HSVC slag unprep"/>
      <sheetName val="2.1  HSVC slag prepared"/>
      <sheetName val="2.3  NTMK Slag"/>
      <sheetName val="5. Changes in WIP_FG (SAP)"/>
      <sheetName val="5. Changes in WIP_FG (SAP) (2)"/>
      <sheetName val="Production data"/>
      <sheetName val="3.2 Sales to Vanchem"/>
      <sheetName val="1. Production"/>
      <sheetName val="3.1 Sales"/>
      <sheetName val="26.11"/>
      <sheetName val="НТМК Сталь"/>
      <sheetName val="посты"/>
      <sheetName val="Ф15 (Секвестр)1"/>
      <sheetName val="на 12.09.14"/>
      <sheetName val="Общий 1"/>
      <sheetName val="Формат 2"/>
      <sheetName val="06.11"/>
      <sheetName val="дсп"/>
      <sheetName val=""/>
      <sheetName val="База"/>
      <sheetName val="Megamind"/>
      <sheetName val="UFOP (factor)"/>
      <sheetName val="UFOP (data)"/>
      <sheetName val="Ф11"/>
      <sheetName val="Ф7"/>
      <sheetName val="Ф20"/>
      <sheetName val="Ф6"/>
      <sheetName val="ПП"/>
      <sheetName val="Ф2.3"/>
      <sheetName val="Таштагол_т.т"/>
      <sheetName val="1 Общая информация"/>
      <sheetName val="Параметры"/>
      <sheetName val="Shadow"/>
      <sheetName val="Библиотека"/>
      <sheetName val="Доход_расход"/>
      <sheetName val="КОП"/>
      <sheetName val="Леневка"/>
      <sheetName val="МВЦ"/>
      <sheetName val="Никомед"/>
      <sheetName val="Охотник"/>
      <sheetName val="РЭУ"/>
      <sheetName val="УДУ"/>
      <sheetName val="Уралец"/>
      <sheetName val="ЦКиИ"/>
      <sheetName val="Финансы"/>
      <sheetName val="VZZ_-_skutečnost"/>
      <sheetName val="VZZ_-_plán"/>
      <sheetName val="Лист1_(2)"/>
      <sheetName val="Balance_Sheet"/>
      <sheetName val="Фин_план"/>
      <sheetName val="FX_rates"/>
      <sheetName val="Aktiva_a_pasiva_2006"/>
      <sheetName val="Откл__по_фин__рез"/>
      <sheetName val="Sheet_Index"/>
      <sheetName val="1997_fin__res_"/>
      <sheetName val="exch__rates"/>
      <sheetName val="ВГОК_2011"/>
      <sheetName val="EC552378_Corp_Cusip8"/>
      <sheetName val="TT333718_Govt"/>
      <sheetName val="карта_метрик"/>
      <sheetName val="Imp__Sensitivity"/>
      <sheetName val="ост_ТМЦ"/>
      <sheetName val="Приложение_4"/>
      <sheetName val="нормы_5_лет"/>
      <sheetName val="2012г_"/>
      <sheetName val="EBITDA_Bridges_v_Budget"/>
      <sheetName val="Реестр_26_11_08"/>
      <sheetName val="9_мес12"/>
      <sheetName val="1_пол12"/>
      <sheetName val="4__Ratios"/>
      <sheetName val="Виды_затрат"/>
      <sheetName val="Единицы_консолидации"/>
      <sheetName val="Виды_движения"/>
      <sheetName val="Движение_по_месяцам"/>
      <sheetName val="форма_6_1"/>
      <sheetName val="дек_разв_2011"/>
      <sheetName val="_Форма_П6_1_"/>
      <sheetName val="СВОД_Ф15"/>
      <sheetName val="9.1"/>
      <sheetName val="10"/>
      <sheetName val="FCF"/>
      <sheetName val="станции дороги"/>
      <sheetName val="ПЛАН ПЛАТЕЖЕЙ НА"/>
      <sheetName val="СЕНТЯБРЬ++"/>
      <sheetName val="СЕНТЯБРЬ--"/>
      <sheetName val="Оглавление"/>
      <sheetName val="7_Простои"/>
      <sheetName val="Узкие места"/>
      <sheetName val="Выручка"/>
      <sheetName val="Смета"/>
      <sheetName val="Цены реализации"/>
      <sheetName val="Продажи_план_ММД"/>
      <sheetName val="1_Summary"/>
      <sheetName val="Цены входящие_1"/>
      <sheetName val="Цены входящие_2"/>
      <sheetName val="_Запасы"/>
      <sheetName val="13_ Вспом_ и энергетика _2_"/>
      <sheetName val="Ремонты и ОВИ"/>
      <sheetName val="15_ Инвестпрогр_"/>
      <sheetName val="5_ Цены вх_ сырья"/>
      <sheetName val="5_ Влияние цен на сырье"/>
      <sheetName val="6_ Расход"/>
      <sheetName val="7_ Ремонты _ ОВИ"/>
      <sheetName val="7_ Пример графика"/>
      <sheetName val="7_ вариант 2"/>
      <sheetName val="7_ прил_ прод_ть рем_"/>
      <sheetName val="Вспом_ материалы"/>
      <sheetName val="8_ PL"/>
      <sheetName val="Слайд vc_fc_cc"/>
      <sheetName val="9_ Сарех Свод"/>
      <sheetName val="4_ KPI"/>
      <sheetName val="6_ Исходная инф_"/>
      <sheetName val="Мощности"/>
      <sheetName val="6_ Мощности ГОКи"/>
      <sheetName val="Материалы СЦ"/>
      <sheetName val="2 Параметры"/>
      <sheetName val="Грузополучатели - список"/>
      <sheetName val="Справочник"/>
      <sheetName val="ф.14"/>
      <sheetName val="4_ГОКи"/>
      <sheetName val="pasiva-skute_nost"/>
      <sheetName val="статьи ЕФО"/>
      <sheetName val="Смета  январь"/>
      <sheetName val="исх"/>
      <sheetName val="Ф14"/>
      <sheetName val="20 Коммерческие расходы"/>
      <sheetName val="декабрь факт"/>
      <sheetName val="Plan_acc"/>
      <sheetName val="ENA 9.30.14"/>
      <sheetName val="3.2.1. Report"/>
      <sheetName val="3.2 P&amp;L"/>
      <sheetName val="бюджет"/>
      <sheetName val="отчет"/>
      <sheetName val="MAIN_page"/>
      <sheetName val="4 Программа повышения эфф-сти"/>
      <sheetName val="4 ППЭ кратко (2)"/>
      <sheetName val="SALES CZK"/>
      <sheetName val="cahh cost конц"/>
      <sheetName val="Service"/>
      <sheetName val="Структура портфеля"/>
      <sheetName val="Banka"/>
      <sheetName val="каталог"/>
      <sheetName val="Справочник ГП"/>
      <sheetName val="Структура выручки"/>
      <sheetName val="Страна"/>
      <sheetName val="Прочие компании"/>
      <sheetName val="Компании группы"/>
      <sheetName val="Формы"/>
      <sheetName val="1п"/>
      <sheetName val="Вспомогательный"/>
      <sheetName val="SpInputs"/>
      <sheetName val="COGS _base_"/>
      <sheetName val="CashFlows"/>
      <sheetName val="XLR_NoRangeSheet"/>
      <sheetName val="Info"/>
    </sheetNames>
    <sheetDataSet>
      <sheetData sheetId="0">
        <row r="1">
          <cell r="A1" t="str">
            <v xml:space="preserve">V?TKOVICE STEEL, a.s. </v>
          </cell>
        </row>
      </sheetData>
      <sheetData sheetId="1" refreshError="1">
        <row r="1">
          <cell r="A1" t="str">
            <v xml:space="preserve">VÍTKOVICE STEEL, a.s. </v>
          </cell>
        </row>
        <row r="15">
          <cell r="A15" t="str">
            <v xml:space="preserve">    Oceňovací rozdíly z přecenění při přeměnách</v>
          </cell>
        </row>
        <row r="16">
          <cell r="A16" t="str">
            <v xml:space="preserve">  Rezervní fondy, neděl. fond a ostatní fondy ze zisku</v>
          </cell>
        </row>
        <row r="17">
          <cell r="A17" t="str">
            <v xml:space="preserve">    Zákonný rezervní fond/Nedělitelný fond</v>
          </cell>
        </row>
        <row r="18">
          <cell r="A18" t="str">
            <v xml:space="preserve">    Statutární a ostatní fondy</v>
          </cell>
        </row>
        <row r="19">
          <cell r="A19" t="str">
            <v xml:space="preserve">  Výsledek hospodaření minulých let</v>
          </cell>
        </row>
        <row r="20">
          <cell r="A20" t="str">
            <v xml:space="preserve">    Nerozdělený zisk (neuhrazená ztráta) minulých let</v>
          </cell>
        </row>
        <row r="21">
          <cell r="A21" t="str">
            <v xml:space="preserve">    Výsledek hospodaření ve schvalovacím řízení</v>
          </cell>
        </row>
        <row r="22">
          <cell r="A22" t="str">
            <v xml:space="preserve"> Výsledek hospodaření běžného účetního období (+/-)</v>
          </cell>
        </row>
        <row r="23">
          <cell r="A23" t="str">
            <v>Cizí zdroje</v>
          </cell>
        </row>
        <row r="24">
          <cell r="A24" t="str">
            <v xml:space="preserve">  Rezervy</v>
          </cell>
        </row>
        <row r="25">
          <cell r="A25" t="str">
            <v xml:space="preserve">    Rezervy podle zvláštních právních předpisů</v>
          </cell>
        </row>
        <row r="35">
          <cell r="A35" t="str">
            <v xml:space="preserve">    Vydané dluhopisy</v>
          </cell>
          <cell r="C35">
            <v>0</v>
          </cell>
        </row>
        <row r="36">
          <cell r="A36" t="str">
            <v xml:space="preserve">    Dlouhodobé směnky k úhradě</v>
          </cell>
          <cell r="C36">
            <v>0</v>
          </cell>
        </row>
        <row r="37">
          <cell r="A37" t="str">
            <v xml:space="preserve">    Dohadné účty pasivní</v>
          </cell>
          <cell r="C37">
            <v>0</v>
          </cell>
        </row>
        <row r="38">
          <cell r="A38" t="str">
            <v xml:space="preserve">    Jiné závazky</v>
          </cell>
          <cell r="C38">
            <v>0</v>
          </cell>
        </row>
        <row r="39">
          <cell r="A39" t="str">
            <v xml:space="preserve">    Odložený daňový závazek</v>
          </cell>
          <cell r="C39">
            <v>0</v>
          </cell>
        </row>
        <row r="40">
          <cell r="A40" t="str">
            <v xml:space="preserve">  Krátkodobé závazky</v>
          </cell>
          <cell r="C40">
            <v>1746135</v>
          </cell>
        </row>
        <row r="41">
          <cell r="A41" t="str">
            <v xml:space="preserve">    Závazky z obchodních vztahů</v>
          </cell>
          <cell r="C41">
            <v>1545243</v>
          </cell>
        </row>
        <row r="42">
          <cell r="A42" t="str">
            <v xml:space="preserve">    Závazky k ovládaným a řízeným osobám</v>
          </cell>
          <cell r="C42">
            <v>0</v>
          </cell>
        </row>
        <row r="43">
          <cell r="A43" t="str">
            <v xml:space="preserve">    Závazky k účetním jednotkám pod podst.vlivem</v>
          </cell>
          <cell r="C43">
            <v>0</v>
          </cell>
        </row>
        <row r="44">
          <cell r="A44" t="str">
            <v xml:space="preserve">    Závazky ke společníkům, členům dr. a účastníkům sdruž.</v>
          </cell>
          <cell r="C44">
            <v>0</v>
          </cell>
        </row>
        <row r="45">
          <cell r="A45" t="str">
            <v xml:space="preserve">    Závazky k zaměstnancům</v>
          </cell>
          <cell r="C45">
            <v>30589</v>
          </cell>
        </row>
        <row r="46">
          <cell r="A46" t="str">
            <v xml:space="preserve">    Závazky ze sociálního zabezpečení a zdrav. pojištění</v>
          </cell>
          <cell r="C46">
            <v>18628</v>
          </cell>
        </row>
        <row r="47">
          <cell r="A47" t="str">
            <v xml:space="preserve">    Stát - daňové závazky a dotace</v>
          </cell>
          <cell r="C47">
            <v>8773</v>
          </cell>
        </row>
        <row r="48">
          <cell r="A48" t="str">
            <v xml:space="preserve">    Krátkodobé přijaté zálohy</v>
          </cell>
          <cell r="C48">
            <v>94899</v>
          </cell>
        </row>
      </sheetData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ES"/>
      <sheetName val="1.2 - BUD QPH (2)"/>
      <sheetName val="1.3 - SAS ASS"/>
      <sheetName val="1.1 - BUD KFI"/>
      <sheetName val="1.2 - BUD QPH"/>
      <sheetName val="1.5 - BUD FTR"/>
      <sheetName val="~0023448"/>
    </sheetNames>
    <definedNames>
      <definedName name="balanc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sum"/>
      <sheetName val="DCF_CAPM"/>
      <sheetName val="GLC_Market Approach"/>
      <sheetName val="BS_h&amp;p"/>
      <sheetName val="IS_h&amp;p"/>
      <sheetName val="WACC"/>
      <sheetName val="WorkCap"/>
      <sheetName val="Fin_Anlys"/>
      <sheetName val="GLC_ratios_Sept"/>
      <sheetName val="|"/>
      <sheetName val="drivers"/>
      <sheetName val="CapEx-Depr"/>
      <sheetName val="Fin_Investments"/>
      <sheetName val="BS_cz_CEZ_unconsol"/>
      <sheetName val="GLC_ratios_Jun"/>
      <sheetName val="Notes"/>
      <sheetName val="IS_cz_CEZ_unconsol"/>
      <sheetName val="IAS_Conv"/>
      <sheetName val="Operating Data"/>
      <sheetName val="DCF_CAPM_old"/>
      <sheetName val="||"/>
      <sheetName val="market"/>
      <sheetName val="control"/>
      <sheetName val="Read me first"/>
      <sheetName val="Master Inputs Start here"/>
      <sheetName val="Ф1 АТЭЦ"/>
      <sheetName val="Ф1 ЕТЭЦ"/>
      <sheetName val="Ф1 НГРЭС"/>
      <sheetName val="Ф1 ПТЭЦ"/>
      <sheetName val="Ф1 ЩГРЭС"/>
      <sheetName val="Ф 2 АТЭЦ"/>
      <sheetName val="Ф2 ЕТЭЦ"/>
      <sheetName val="Ф 2 НГРЭС"/>
      <sheetName val="Ф2 ПТЭЦ"/>
      <sheetName val="Ф 2 ЩГРЭС"/>
      <sheetName val="HIS"/>
      <sheetName val="HBS"/>
      <sheetName val="FRA"/>
      <sheetName val="GLC_data"/>
      <sheetName val="Ввод данных ЩГРЭС"/>
      <sheetName val="Ввод общих данных"/>
      <sheetName val="Расчет тарифов и выручки"/>
      <sheetName val="CapEx_Depr"/>
      <sheetName val="DCF"/>
      <sheetName val="GLC"/>
      <sheetName val="Assets"/>
      <sheetName val="Liab"/>
      <sheetName val="AAM"/>
      <sheetName val="TREND_tengis&amp;emba"/>
      <sheetName val="стр.145 рос. исп"/>
      <sheetName val="BS_h&amp;#38;p"/>
      <sheetName val="IS_h&amp;#38;p"/>
      <sheetName val="TREND_tengis&amp;#38;emba"/>
      <sheetName val="FES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Proforma 2010"/>
      <sheetName val="МОЭСК_РЭТО"/>
      <sheetName val="ДЗ_КЗ"/>
      <sheetName val="Регионы"/>
      <sheetName val="Sheet1"/>
      <sheetName val="Баланс ээ"/>
      <sheetName val="Баланс мощности"/>
      <sheetName val="ЭСО"/>
      <sheetName val="Справочник"/>
      <sheetName val="Рег генер"/>
      <sheetName val="сети"/>
      <sheetName val="regs"/>
      <sheetName val="Свод"/>
      <sheetName val="Справочники"/>
      <sheetName val="ДЗО-6"/>
      <sheetName val="GLC_Market_Approach"/>
      <sheetName val="Operating_Data"/>
      <sheetName val="Read_me_first"/>
      <sheetName val="Master_Inputs_Start_here"/>
      <sheetName val="Ф1_АТЭЦ"/>
      <sheetName val="Ф1_ЕТЭЦ"/>
      <sheetName val="Ф1_НГРЭС"/>
      <sheetName val="Ф1_ПТЭЦ"/>
      <sheetName val="Ф1_ЩГРЭС"/>
      <sheetName val="Ф_2_АТЭЦ"/>
      <sheetName val="Ф2_ЕТЭЦ"/>
      <sheetName val="Ф_2_НГРЭС"/>
      <sheetName val="Ф2_ПТЭЦ"/>
      <sheetName val="Ф_2_ЩГРЭС"/>
      <sheetName val="Ввод_данных_ЩГРЭС"/>
      <sheetName val="Ввод_общих_данных"/>
      <sheetName val="Расчет_тарифов_и_выручки"/>
      <sheetName val="стр_145_рос__исп"/>
      <sheetName val="Производство_электроэнергии"/>
      <sheetName val="Т19_1"/>
      <sheetName val="Proforma_2010"/>
      <sheetName val="Баланс_ээ"/>
      <sheetName val="Баланс_мощности"/>
      <sheetName val="Рег_генер"/>
      <sheetName val="12-03 Lease LT mov summary_"/>
      <sheetName val="12-03 Lease ST mov summary_"/>
      <sheetName val="12-03 LT Lease - краткосрочн"/>
      <sheetName val="12-03 LT Lease - долгосроч"/>
      <sheetName val="Проводки"/>
      <sheetName val="Расчет 30.09.2019"/>
      <sheetName val="Расчет 30.06.2019"/>
      <sheetName val="28.06.2019"/>
      <sheetName val="Расчет 31.03.2019"/>
      <sheetName val="28.03.2019"/>
      <sheetName val="новое_в_методе"/>
      <sheetName val="итог 2018 г."/>
      <sheetName val="новыйОБъект ОС"/>
      <sheetName val="30.09.2018_реестр"/>
      <sheetName val="РСБУ_2017_2018"/>
      <sheetName val="Прогноз инфляции"/>
      <sheetName val="Расчет 31.12.2018"/>
      <sheetName val="Расчет 30.09.2018"/>
      <sheetName val="Расчет 30.06.2018"/>
      <sheetName val="Расчет 31.03.2018"/>
      <sheetName val="Расчет 31.12.2017"/>
      <sheetName val="Расчет 30.09.2017"/>
      <sheetName val="Расчет 30.06.2017"/>
      <sheetName val="Расчет 31.03.2017"/>
      <sheetName val="Расчет 31.12.2016"/>
      <sheetName val="29.06.2018"/>
      <sheetName val="31.03.2018"/>
      <sheetName val="Итог 2017 г."/>
      <sheetName val="ставки ЦБ_РФ_2018"/>
      <sheetName val="01.2017 г."/>
      <sheetName val="03.2017 г."/>
      <sheetName val="06.2017 г. "/>
      <sheetName val="Здания"/>
      <sheetName val="в руб._2017"/>
      <sheetName val="в руб._2016"/>
      <sheetName val="2016_отч_по_проводкам"/>
      <sheetName val="USD rates"/>
      <sheetName val="БДР"/>
      <sheetName val="Б_Г"/>
      <sheetName val="Бюджет"/>
      <sheetName val="Data"/>
      <sheetName val="Inventories"/>
      <sheetName val="GLC_Market_Approach1"/>
      <sheetName val="Operating_Data1"/>
      <sheetName val="Read_me_first1"/>
      <sheetName val="Master_Inputs_Start_here1"/>
      <sheetName val="Ф1_АТЭЦ1"/>
      <sheetName val="Ф1_ЕТЭЦ1"/>
      <sheetName val="Ф1_НГРЭС1"/>
      <sheetName val="Ф1_ПТЭЦ1"/>
      <sheetName val="Ф1_ЩГРЭС1"/>
      <sheetName val="Ф_2_АТЭЦ1"/>
      <sheetName val="Ф2_ЕТЭЦ1"/>
      <sheetName val="Ф_2_НГРЭС1"/>
      <sheetName val="Ф2_ПТЭЦ1"/>
      <sheetName val="Ф_2_ЩГРЭС1"/>
      <sheetName val="Ввод_данных_ЩГРЭС1"/>
      <sheetName val="Ввод_общих_данных1"/>
      <sheetName val="Расчет_тарифов_и_выручки1"/>
      <sheetName val="стр_145_рос__исп1"/>
      <sheetName val="Производство_электроэнергии1"/>
      <sheetName val="Т19_11"/>
      <sheetName val="Proforma_20101"/>
      <sheetName val="НСИ Не ТН"/>
      <sheetName val="показатели"/>
      <sheetName val="4"/>
      <sheetName val="Незав.пр-во "/>
      <sheetName val="Лист2"/>
      <sheetName val="assump"/>
      <sheetName val="Ini"/>
      <sheetName val="Списки"/>
      <sheetName val="факт"/>
      <sheetName val=""/>
      <sheetName val="Assumptions and Inputs"/>
      <sheetName val="Master Input Sheet Start Here"/>
      <sheetName val="HBS initial"/>
      <sheetName val="Inputs Sheet"/>
      <sheetName val="Ввод данных Эл.2"/>
      <sheetName val="Ввод данных Эл. 1"/>
      <sheetName val="Ввод данных Эл.3"/>
      <sheetName val="Ввод данных Эл.4"/>
      <sheetName val="Ввод данных Эл. 5"/>
      <sheetName val="HIS initial"/>
      <sheetName val="Б1190-2"/>
      <sheetName val="Б1190-3"/>
      <sheetName val="Б1190"/>
      <sheetName val="Опции"/>
      <sheetName val="Проект"/>
      <sheetName val="Анализ"/>
      <sheetName val="Cost Allocation"/>
      <sheetName val="Grouplist"/>
      <sheetName val="Инфо"/>
      <sheetName val="Поправки"/>
      <sheetName val="XLR_NoRangeSheet"/>
      <sheetName val="предприятия"/>
      <sheetName val="Классиф_"/>
      <sheetName val="Затраты"/>
      <sheetName val="Groupings"/>
      <sheetName val="Список"/>
      <sheetName val="Дебиторы"/>
      <sheetName val="#ССЫЛКА"/>
      <sheetName val="PROJECT"/>
      <sheetName val="BALANCE"/>
      <sheetName val="в тенге"/>
      <sheetName val="Sheet11"/>
      <sheetName val="Лист1"/>
      <sheetName val="60 счет"/>
      <sheetName val="Master_Input_Sheet_Start_Here"/>
      <sheetName val="HBS_initial"/>
      <sheetName val="Inputs_Sheet"/>
      <sheetName val="Ввод_данных_Эл_2"/>
      <sheetName val="Ввод_данных_Эл__1"/>
      <sheetName val="Ввод_данных_Эл_3"/>
      <sheetName val="Ввод_данных_Эл_4"/>
      <sheetName val="Ввод_данных_Эл__5"/>
      <sheetName val="HIS_initial"/>
      <sheetName val="Cost_Allocation"/>
      <sheetName val="60_счет"/>
      <sheetName val="BISales"/>
      <sheetName val="незав. Домодедово"/>
      <sheetName val="Ф1"/>
      <sheetName val="Inputs"/>
      <sheetName val="Допущения"/>
      <sheetName val="Долг"/>
      <sheetName val="ПРР"/>
      <sheetName val="Предположения КАС"/>
      <sheetName val="Ф1 Актив 1-2"/>
      <sheetName val="затр_подх"/>
      <sheetName val="Смета"/>
      <sheetName val="6.Продажа квартир"/>
      <sheetName val="3.ЗАТРАТЫ"/>
      <sheetName val="Аренда Торговля"/>
      <sheetName val="Аренда СТО"/>
      <sheetName val="Дисконт"/>
      <sheetName val="общее"/>
      <sheetName val="исходное"/>
      <sheetName val="ДП_пессимист "/>
      <sheetName val="Glossary"/>
      <sheetName val="Содержание"/>
      <sheetName val="Исх_данные"/>
      <sheetName val="Потоки"/>
      <sheetName val="свед"/>
      <sheetName val="MGSN"/>
      <sheetName val="Rev"/>
      <sheetName val="Ф-1"/>
      <sheetName val="RAS BS+"/>
      <sheetName val="0_33"/>
      <sheetName val="Акты дебиторов"/>
      <sheetName val="comps"/>
      <sheetName val="CEZ_Model_16_m"/>
      <sheetName val="А_Произв-во"/>
      <sheetName val="вводные"/>
      <sheetName val="Коэф-ты"/>
      <sheetName val="Ст"/>
      <sheetName val="Valspar"/>
      <sheetName val="FX Adjustment"/>
      <sheetName val="BDG"/>
      <sheetName val="Paths"/>
      <sheetName val="INDEX"/>
      <sheetName val="Location (Naming)"/>
      <sheetName val="ProductBundleDefinition"/>
      <sheetName val="Location Handling"/>
      <sheetName val="ProductBundle (Naming)"/>
      <sheetName val="Location Cap"/>
      <sheetName val="ProcessMode Coefficients"/>
      <sheetName val="DEPR_NEW"/>
      <sheetName val="Natl Consult Reg."/>
      <sheetName val="Balance sheet"/>
      <sheetName val="Корр-ка_на_сост"/>
      <sheetName val="VAT"/>
      <sheetName val="Assumpt."/>
      <sheetName val="7.1"/>
      <sheetName val="6НК-cт."/>
      <sheetName val="Summary of Value"/>
      <sheetName val="Cash Flows"/>
      <sheetName val="Workings"/>
      <sheetName val="Macroeconomic Assumptions"/>
      <sheetName val="InputTD"/>
      <sheetName val="base-futur2"/>
      <sheetName val="прогноз"/>
      <sheetName val="номенк-будет-п"/>
      <sheetName val="общие сведения"/>
      <sheetName val="Док+Исх"/>
      <sheetName val="исход-итог"/>
      <sheetName val="ТЭП"/>
      <sheetName val="Метод остатка"/>
      <sheetName val="Brif_zdanie"/>
      <sheetName val="Выписка_РФИ"/>
      <sheetName val="Имущество_элементы"/>
      <sheetName val="констр"/>
      <sheetName val="график01.09.02"/>
      <sheetName val="график строительства"/>
      <sheetName val="исх 1"/>
      <sheetName val="СП-земля"/>
      <sheetName val="ОСЗ"/>
      <sheetName val="1.ИСХ "/>
      <sheetName val="9.ДП"/>
      <sheetName val="стр-во склад"/>
      <sheetName val="Сведение объект"/>
      <sheetName val="общие данные"/>
      <sheetName val="Исходник"/>
      <sheetName val="14.ДП"/>
      <sheetName val="7.ЗУ ГУИОН!"/>
      <sheetName val="Компания"/>
      <sheetName val="Сумм"/>
      <sheetName val="Статьи БДДС"/>
      <sheetName val="Doc_Name"/>
      <sheetName val="Коэф_выр-ки"/>
      <sheetName val="Коэф_затрат"/>
      <sheetName val="Спис_Объекты_недв"/>
      <sheetName val="восст"/>
      <sheetName val="1a. Beta extract"/>
      <sheetName val="А5"/>
      <sheetName val="Audit Results"/>
      <sheetName val="Audit Results Upper Stratum"/>
      <sheetName val="Planning"/>
      <sheetName val="Population Characteristics"/>
      <sheetName val="Main"/>
      <sheetName val="Related party"/>
      <sheetName val="Закупки"/>
      <sheetName val="Top Sheet"/>
      <sheetName val="Sampling Parameters"/>
      <sheetName val="Word lists"/>
      <sheetName val="SSF tables"/>
      <sheetName val="ИнвОпись"/>
      <sheetName val="Share Price 2002"/>
      <sheetName val="UNITSCHD"/>
      <sheetName val="PriceSummary"/>
      <sheetName val="сравнение по удаленности"/>
      <sheetName val="Аренда"/>
      <sheetName val="ЗУ_торг"/>
      <sheetName val="Sheet5"/>
      <sheetName val="Assumptions"/>
      <sheetName val="ЗП"/>
      <sheetName val="ЗУ 2015"/>
      <sheetName val="BS_h_p"/>
      <sheetName val="IS_h_p"/>
      <sheetName val="Source"/>
      <sheetName val="Спр"/>
      <sheetName val="B-4"/>
      <sheetName val="Prelim Cost"/>
      <sheetName val="Excav. Prod"/>
      <sheetName val="Rainfall"/>
      <sheetName val="Equip HR"/>
      <sheetName val="Travel &amp; Fuel"/>
      <sheetName val="Gen Data"/>
      <sheetName val="кедровский"/>
      <sheetName val="врем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 Bridge"/>
      <sheetName val="Summary Sh. 1 "/>
      <sheetName val="Total SS Sh. 1.1"/>
      <sheetName val="Total Independent Sh. 4.1"/>
      <sheetName val="Total Spares+Tools  Sh. 5.1"/>
      <sheetName val="Guarantees"/>
      <sheetName val="Gardabani 500 SS El.  Sh. 2.1"/>
      <sheetName val="Zestafoni 500 SS El.  Sh. 2.2"/>
      <sheetName val="Akhaltsikhe 500 SS El.  Sh. 2.3"/>
      <sheetName val="Akhaltsikhe 400 SS El.  Sh. 2.4"/>
      <sheetName val="Gardabani 500 SS Civil Sh. 3.1"/>
      <sheetName val="Zestafoni SS Civil  Sh. 3.2"/>
      <sheetName val="Akhaltsikhe 500 SS Civ Sh. 3.3"/>
      <sheetName val="Akhaltsikhe 400 SS Civ Sh.  3.4"/>
      <sheetName val="Independent Sh. 4"/>
      <sheetName val="Spares+Tools Sh. 5"/>
      <sheetName val="Akhaltsikhe 220 SS Sh. 6"/>
      <sheetName val="Options Sh. 7"/>
    </sheetNames>
    <sheetDataSet>
      <sheetData sheetId="0">
        <row r="28">
          <cell r="G28">
            <v>1.0078975954670126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Chif clés"/>
      <sheetName val="CCM Am Sud"/>
      <sheetName val="CCM Europe"/>
      <sheetName val="Vente par réseaux Pôle"/>
      <sheetName val="Vente par réseaux Europe"/>
      <sheetName val="Vente Rés Am Sud"/>
      <sheetName val="Vte par  rés  Dept"/>
      <sheetName val="Flash vol CAN ROP "/>
      <sheetName val="Graph"/>
      <sheetName val="Détail Metropole"/>
      <sheetName val="Estimé Rés Europe"/>
      <sheetName val="AR POLE"/>
      <sheetName val="AR EUR AME"/>
      <sheetName val="AR Benelux"/>
      <sheetName val="Graph AR vs 99"/>
      <sheetName val="VOL PAR SEGMENT"/>
      <sheetName val="VOL SEGMENT DPT"/>
      <sheetName val="CAN par SEGMENT"/>
      <sheetName val="CAN SEGMENT DPT"/>
      <sheetName val="CAN MARQUE SEG DEPT"/>
      <sheetName val="INNOVATIONS"/>
      <sheetName val="Mq Stars"/>
      <sheetName val="synth Keybrands"/>
      <sheetName val="Granh Brands"/>
      <sheetName val="TON Brands"/>
      <sheetName val="CAN Brands"/>
      <sheetName val="Tons Brands ZONE"/>
      <sheetName val="CAN Brands ZONE"/>
      <sheetName val="Estimé Rés Am Sud"/>
      <sheetName val="Partners"/>
      <sheetName val="Estimé par Dept "/>
      <sheetName val="Estimé Rés Pôle"/>
      <sheetName val="Estimé vol CAN ROP"/>
      <sheetName val="Estim Détail Metropole "/>
      <sheetName val="E2 R2SEAUX"/>
      <sheetName val="Vente par réseaux EO"/>
      <sheetName val="Graph RAF CAN"/>
      <sheetName val="Graph RAF ROP"/>
      <sheetName val="VOL CAN ROP RAF ET A "/>
      <sheetName val="VOL PAR SEGMENT EO"/>
      <sheetName val="VOL PAR SEGMENT EC"/>
      <sheetName val="CAN par SEGMENT EO"/>
      <sheetName val="CAN par SEGMENT EC"/>
      <sheetName val="RCE "/>
      <sheetName val="Estim ROP"/>
      <sheetName val="Marq Stars"/>
      <sheetName val="Graph Brands"/>
      <sheetName val="Synthèse E2 UB"/>
      <sheetName val="Commentaires"/>
      <sheetName val="Comment Depts Déc"/>
      <sheetName val="PARAMETRES"/>
      <sheetName val="Param?t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ыручка "/>
      <sheetName val="Расходы "/>
      <sheetName val="Прочие доходы и расходы ДЗО"/>
      <sheetName val="Прибыль ДЗО"/>
      <sheetName val="ДДС"/>
      <sheetName val="Paramètres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al Balance"/>
      <sheetName val="Курсы валют ЦБ"/>
      <sheetName val="СЭЛТ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ts"/>
      <sheetName val="IS2000"/>
      <sheetName val="FundsFlow"/>
      <sheetName val="All Suppliers"/>
      <sheetName val="Collect_hist"/>
      <sheetName val="Estimates"/>
      <sheetName val="Trial Balance"/>
      <sheetName val="debt_forecast_2"/>
    </sheetNames>
    <definedNames>
      <definedName name="UDF_MakeSummary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Report"/>
      <sheetName val="Реализация (План)"/>
      <sheetName val="Реализация (Факт)"/>
      <sheetName val="Закупка (План)"/>
      <sheetName val="Закупка (Факт)"/>
      <sheetName val="Выручка "/>
      <sheetName val="Расходы  (План)"/>
      <sheetName val="Прочие доходы и расходы ДЗО"/>
      <sheetName val="TB 2011-2015"/>
      <sheetName val="ОПУ"/>
      <sheetName val="chart1"/>
      <sheetName val="chart2"/>
      <sheetName val="chart3"/>
      <sheetName val="chart 4"/>
      <sheetName val="I  &amp; II &amp; III kv"/>
      <sheetName val="ОПУ (2012-2014)"/>
      <sheetName val="УПР 2016 NEW (2)"/>
      <sheetName val="УПР 2016 NEW"/>
      <sheetName val="УПР"/>
      <sheetName val="МП"/>
      <sheetName val="NEW Маржинальная прибыль"/>
      <sheetName val="Постоянные расходы"/>
      <sheetName val="EBITDA"/>
      <sheetName val="Чистая прибыль"/>
      <sheetName val="Баланс"/>
      <sheetName val="ДДС"/>
      <sheetName val="CF_Indirect"/>
      <sheetName val="Финансирование"/>
      <sheetName val="Анализ инв.затрат"/>
      <sheetName val="Освоение"/>
      <sheetName val="Анализ инв.затрат (Освоение)"/>
      <sheetName val="Закупки"/>
      <sheetName val="Корп. Меропр."/>
      <sheetName val="Крупные дебиторы"/>
      <sheetName val="Aging"/>
      <sheetName val="Sheet2"/>
      <sheetName val="УПР 2016"/>
      <sheetName val="Маржинальная прибыль"/>
      <sheetName val="Sheet1"/>
      <sheetName val="Sheet3"/>
      <sheetName val="Ввод "/>
      <sheetName val="Показатели"/>
      <sheetName val="КПЭ"/>
      <sheetName val="КПЭ_инв."/>
      <sheetName val="Динамика"/>
      <sheetName val="Слайд1"/>
      <sheetName val="Слайд2"/>
      <sheetName val="TB 2010"/>
      <sheetName val="Salary"/>
      <sheetName val="Пояснения"/>
      <sheetName val="Чистый долг"/>
      <sheetName val="NetDebtMov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1">
          <cell r="N1" t="str">
            <v>opening 2015y</v>
          </cell>
          <cell r="Z1">
            <v>12</v>
          </cell>
          <cell r="AA1" t="str">
            <v>2015y</v>
          </cell>
          <cell r="AO1" t="str">
            <v>2016y</v>
          </cell>
        </row>
        <row r="4">
          <cell r="J4" t="str">
            <v>CF 2012</v>
          </cell>
          <cell r="N4" t="str">
            <v>opening 2015y</v>
          </cell>
          <cell r="Z4" t="str">
            <v>Balance</v>
          </cell>
          <cell r="AA4" t="str">
            <v>Balance</v>
          </cell>
          <cell r="AO4" t="str">
            <v>Balance</v>
          </cell>
        </row>
        <row r="5">
          <cell r="J5">
            <v>0</v>
          </cell>
          <cell r="N5">
            <v>0</v>
          </cell>
          <cell r="Z5">
            <v>0</v>
          </cell>
          <cell r="AA5">
            <v>0</v>
          </cell>
          <cell r="AO5">
            <v>0</v>
          </cell>
        </row>
        <row r="6">
          <cell r="J6">
            <v>0</v>
          </cell>
          <cell r="N6">
            <v>0</v>
          </cell>
          <cell r="Z6">
            <v>0</v>
          </cell>
          <cell r="AA6">
            <v>0</v>
          </cell>
          <cell r="AO6">
            <v>0</v>
          </cell>
        </row>
        <row r="7">
          <cell r="J7">
            <v>0</v>
          </cell>
          <cell r="N7">
            <v>11808067.859999999</v>
          </cell>
          <cell r="Z7">
            <v>3188047.33</v>
          </cell>
          <cell r="AA7">
            <v>1115450.18</v>
          </cell>
          <cell r="AO7">
            <v>17741333.079999998</v>
          </cell>
        </row>
        <row r="8">
          <cell r="J8">
            <v>0</v>
          </cell>
          <cell r="N8">
            <v>225309.52</v>
          </cell>
          <cell r="Z8">
            <v>732165.96</v>
          </cell>
          <cell r="AA8">
            <v>1936444.37</v>
          </cell>
          <cell r="AO8">
            <v>2593985.44</v>
          </cell>
        </row>
        <row r="9">
          <cell r="J9">
            <v>0</v>
          </cell>
          <cell r="N9">
            <v>1320962.42</v>
          </cell>
          <cell r="Z9">
            <v>1310410.17</v>
          </cell>
          <cell r="AA9">
            <v>66920.61</v>
          </cell>
          <cell r="AO9">
            <v>6203088.7199999997</v>
          </cell>
        </row>
        <row r="10">
          <cell r="J10">
            <v>0</v>
          </cell>
          <cell r="N10">
            <v>661834.26</v>
          </cell>
          <cell r="Z10">
            <v>1608098.52</v>
          </cell>
          <cell r="AA10">
            <v>170461.01</v>
          </cell>
          <cell r="AO10">
            <v>716789.15</v>
          </cell>
        </row>
        <row r="11">
          <cell r="J11">
            <v>0</v>
          </cell>
          <cell r="N11">
            <v>0</v>
          </cell>
          <cell r="Z11">
            <v>0</v>
          </cell>
          <cell r="AA11">
            <v>0</v>
          </cell>
          <cell r="AO11">
            <v>0</v>
          </cell>
        </row>
        <row r="12">
          <cell r="J12">
            <v>0</v>
          </cell>
          <cell r="N12">
            <v>193978.48</v>
          </cell>
          <cell r="Z12">
            <v>2019236.51</v>
          </cell>
          <cell r="AA12">
            <v>1798104.54</v>
          </cell>
          <cell r="AO12">
            <v>91396.95</v>
          </cell>
        </row>
        <row r="13">
          <cell r="J13">
            <v>0</v>
          </cell>
          <cell r="N13">
            <v>2934643.51</v>
          </cell>
          <cell r="Z13">
            <v>2451079.16</v>
          </cell>
          <cell r="AA13">
            <v>1908916.58</v>
          </cell>
          <cell r="AO13">
            <v>1948641.34</v>
          </cell>
        </row>
        <row r="14">
          <cell r="J14">
            <v>0</v>
          </cell>
          <cell r="N14">
            <v>68589.3</v>
          </cell>
          <cell r="Z14">
            <v>86234.21</v>
          </cell>
          <cell r="AA14">
            <v>107485.97</v>
          </cell>
          <cell r="AO14">
            <v>70316.25</v>
          </cell>
        </row>
        <row r="15">
          <cell r="J15">
            <v>0</v>
          </cell>
          <cell r="N15">
            <v>6932483.46</v>
          </cell>
          <cell r="Z15">
            <v>124.44</v>
          </cell>
          <cell r="AA15">
            <v>1261221.77</v>
          </cell>
          <cell r="AO15">
            <v>15.27</v>
          </cell>
        </row>
        <row r="16">
          <cell r="J16">
            <v>0</v>
          </cell>
          <cell r="N16">
            <v>0</v>
          </cell>
          <cell r="Z16">
            <v>21521.1</v>
          </cell>
          <cell r="AA16">
            <v>16284.31</v>
          </cell>
          <cell r="AO16">
            <v>53666.36</v>
          </cell>
        </row>
        <row r="17">
          <cell r="J17">
            <v>0</v>
          </cell>
          <cell r="AO17">
            <v>11004.05</v>
          </cell>
        </row>
        <row r="18">
          <cell r="J18">
            <v>0</v>
          </cell>
          <cell r="N18">
            <v>317860.98</v>
          </cell>
          <cell r="Z18">
            <v>547.23</v>
          </cell>
          <cell r="AA18">
            <v>2568.83</v>
          </cell>
          <cell r="AO18">
            <v>7.0000000000000007E-2</v>
          </cell>
        </row>
        <row r="19">
          <cell r="J19">
            <v>0</v>
          </cell>
          <cell r="N19">
            <v>4633919.8899999997</v>
          </cell>
          <cell r="Z19">
            <v>57.02</v>
          </cell>
          <cell r="AA19">
            <v>2940700.25</v>
          </cell>
          <cell r="AO19">
            <v>140.5</v>
          </cell>
        </row>
        <row r="20">
          <cell r="J20">
            <v>0</v>
          </cell>
          <cell r="N20">
            <v>0</v>
          </cell>
          <cell r="Z20">
            <v>0</v>
          </cell>
          <cell r="AA20">
            <v>0</v>
          </cell>
          <cell r="AO20">
            <v>0</v>
          </cell>
        </row>
        <row r="21">
          <cell r="J21">
            <v>0</v>
          </cell>
          <cell r="N21">
            <v>0</v>
          </cell>
          <cell r="Z21">
            <v>0</v>
          </cell>
          <cell r="AA21">
            <v>0</v>
          </cell>
          <cell r="AO21">
            <v>0</v>
          </cell>
        </row>
        <row r="22">
          <cell r="J22">
            <v>0</v>
          </cell>
          <cell r="N22">
            <v>2072.81</v>
          </cell>
          <cell r="Z22">
            <v>0</v>
          </cell>
          <cell r="AA22">
            <v>0</v>
          </cell>
          <cell r="AO22">
            <v>0</v>
          </cell>
        </row>
        <row r="23">
          <cell r="J23">
            <v>0</v>
          </cell>
          <cell r="N23">
            <v>0</v>
          </cell>
          <cell r="Z23">
            <v>0</v>
          </cell>
          <cell r="AA23">
            <v>0</v>
          </cell>
          <cell r="AO23">
            <v>6.25</v>
          </cell>
        </row>
        <row r="24">
          <cell r="J24">
            <v>0</v>
          </cell>
          <cell r="N24">
            <v>0</v>
          </cell>
          <cell r="Z24">
            <v>24598.86</v>
          </cell>
          <cell r="AA24">
            <v>21131.200000000001</v>
          </cell>
          <cell r="AO24">
            <v>0</v>
          </cell>
        </row>
        <row r="25">
          <cell r="J25">
            <v>0</v>
          </cell>
          <cell r="N25">
            <v>0</v>
          </cell>
          <cell r="Z25">
            <v>0</v>
          </cell>
          <cell r="AA25">
            <v>0</v>
          </cell>
          <cell r="AO25">
            <v>0</v>
          </cell>
        </row>
        <row r="26">
          <cell r="J26">
            <v>0</v>
          </cell>
          <cell r="N26">
            <v>0</v>
          </cell>
          <cell r="Z26">
            <v>0</v>
          </cell>
          <cell r="AA26">
            <v>0</v>
          </cell>
          <cell r="AO26">
            <v>0</v>
          </cell>
        </row>
        <row r="27">
          <cell r="J27">
            <v>0</v>
          </cell>
          <cell r="N27">
            <v>0</v>
          </cell>
          <cell r="Z27">
            <v>0</v>
          </cell>
          <cell r="AA27">
            <v>0</v>
          </cell>
          <cell r="AO27">
            <v>0</v>
          </cell>
        </row>
        <row r="28">
          <cell r="J28">
            <v>0</v>
          </cell>
          <cell r="N28">
            <v>0</v>
          </cell>
          <cell r="Z28">
            <v>0</v>
          </cell>
          <cell r="AA28">
            <v>0</v>
          </cell>
          <cell r="AO28">
            <v>0</v>
          </cell>
        </row>
        <row r="29">
          <cell r="J29">
            <v>0</v>
          </cell>
          <cell r="N29">
            <v>0</v>
          </cell>
          <cell r="Z29">
            <v>0</v>
          </cell>
          <cell r="AA29">
            <v>0</v>
          </cell>
          <cell r="AO29">
            <v>0</v>
          </cell>
        </row>
        <row r="30">
          <cell r="J30">
            <v>0</v>
          </cell>
          <cell r="N30">
            <v>0</v>
          </cell>
          <cell r="Z30">
            <v>0</v>
          </cell>
          <cell r="AA30">
            <v>0</v>
          </cell>
          <cell r="AO30">
            <v>0</v>
          </cell>
        </row>
        <row r="31">
          <cell r="J31">
            <v>0</v>
          </cell>
          <cell r="N31">
            <v>0</v>
          </cell>
          <cell r="AA31">
            <v>0</v>
          </cell>
          <cell r="AO31">
            <v>9950.7000000000007</v>
          </cell>
        </row>
        <row r="32">
          <cell r="J32">
            <v>0</v>
          </cell>
          <cell r="N32">
            <v>15.63</v>
          </cell>
          <cell r="Z32">
            <v>5.82</v>
          </cell>
          <cell r="AA32">
            <v>20.45</v>
          </cell>
          <cell r="AO32">
            <v>17.29</v>
          </cell>
        </row>
        <row r="33">
          <cell r="J33">
            <v>0</v>
          </cell>
          <cell r="N33">
            <v>0</v>
          </cell>
          <cell r="Z33">
            <v>0</v>
          </cell>
          <cell r="AA33">
            <v>0</v>
          </cell>
          <cell r="AO33">
            <v>0</v>
          </cell>
        </row>
        <row r="34">
          <cell r="J34">
            <v>0</v>
          </cell>
          <cell r="N34">
            <v>27.56</v>
          </cell>
          <cell r="Z34">
            <v>0</v>
          </cell>
          <cell r="AA34">
            <v>0</v>
          </cell>
          <cell r="AO34">
            <v>0</v>
          </cell>
        </row>
        <row r="35">
          <cell r="J35">
            <v>0</v>
          </cell>
          <cell r="N35">
            <v>0</v>
          </cell>
          <cell r="Z35">
            <v>0</v>
          </cell>
          <cell r="AA35">
            <v>0</v>
          </cell>
          <cell r="AO35">
            <v>0</v>
          </cell>
        </row>
        <row r="36">
          <cell r="J36">
            <v>0</v>
          </cell>
          <cell r="N36">
            <v>0</v>
          </cell>
          <cell r="Z36">
            <v>0</v>
          </cell>
          <cell r="AA36">
            <v>0</v>
          </cell>
          <cell r="AO36">
            <v>0</v>
          </cell>
        </row>
        <row r="37">
          <cell r="J37">
            <v>0</v>
          </cell>
          <cell r="N37">
            <v>0</v>
          </cell>
          <cell r="Z37">
            <v>0</v>
          </cell>
          <cell r="AA37">
            <v>0</v>
          </cell>
          <cell r="AO37">
            <v>0</v>
          </cell>
        </row>
        <row r="38">
          <cell r="J38">
            <v>0</v>
          </cell>
          <cell r="N38">
            <v>0</v>
          </cell>
          <cell r="Z38">
            <v>0</v>
          </cell>
          <cell r="AA38">
            <v>0</v>
          </cell>
          <cell r="AO38">
            <v>0</v>
          </cell>
        </row>
        <row r="39">
          <cell r="J39">
            <v>0</v>
          </cell>
          <cell r="N39">
            <v>0</v>
          </cell>
          <cell r="Z39">
            <v>0</v>
          </cell>
          <cell r="AA39">
            <v>0</v>
          </cell>
          <cell r="AO39">
            <v>0</v>
          </cell>
        </row>
        <row r="40">
          <cell r="J40">
            <v>0</v>
          </cell>
          <cell r="N40">
            <v>0</v>
          </cell>
          <cell r="Z40">
            <v>0</v>
          </cell>
          <cell r="AA40">
            <v>0</v>
          </cell>
          <cell r="AO40">
            <v>0</v>
          </cell>
        </row>
        <row r="41">
          <cell r="J41">
            <v>0</v>
          </cell>
          <cell r="N41">
            <v>0</v>
          </cell>
          <cell r="Z41">
            <v>0</v>
          </cell>
          <cell r="AA41">
            <v>0</v>
          </cell>
          <cell r="AO41">
            <v>0</v>
          </cell>
        </row>
        <row r="42">
          <cell r="J42">
            <v>0</v>
          </cell>
          <cell r="N42">
            <v>0</v>
          </cell>
          <cell r="Z42">
            <v>0</v>
          </cell>
          <cell r="AA42">
            <v>0</v>
          </cell>
          <cell r="AO42">
            <v>0</v>
          </cell>
        </row>
        <row r="43">
          <cell r="J43">
            <v>0</v>
          </cell>
          <cell r="N43">
            <v>0</v>
          </cell>
          <cell r="Z43">
            <v>0</v>
          </cell>
          <cell r="AA43">
            <v>0</v>
          </cell>
          <cell r="AO43">
            <v>0</v>
          </cell>
        </row>
        <row r="44">
          <cell r="J44">
            <v>0</v>
          </cell>
          <cell r="N44">
            <v>0</v>
          </cell>
          <cell r="Z44">
            <v>0</v>
          </cell>
          <cell r="AA44">
            <v>0</v>
          </cell>
          <cell r="AO44">
            <v>0</v>
          </cell>
        </row>
        <row r="45">
          <cell r="J45">
            <v>0</v>
          </cell>
          <cell r="N45">
            <v>0</v>
          </cell>
          <cell r="Z45">
            <v>0</v>
          </cell>
          <cell r="AA45">
            <v>0</v>
          </cell>
          <cell r="AO45">
            <v>0</v>
          </cell>
        </row>
        <row r="46">
          <cell r="J46">
            <v>0</v>
          </cell>
          <cell r="N46">
            <v>74.930000000000007</v>
          </cell>
          <cell r="Z46">
            <v>356.23</v>
          </cell>
          <cell r="AA46">
            <v>8.83</v>
          </cell>
          <cell r="AO46">
            <v>62.66</v>
          </cell>
        </row>
        <row r="47">
          <cell r="J47">
            <v>0</v>
          </cell>
          <cell r="N47">
            <v>0</v>
          </cell>
          <cell r="Z47">
            <v>0</v>
          </cell>
          <cell r="AA47">
            <v>0</v>
          </cell>
          <cell r="AO47">
            <v>0</v>
          </cell>
        </row>
        <row r="48">
          <cell r="J48">
            <v>0</v>
          </cell>
          <cell r="N48">
            <v>0</v>
          </cell>
          <cell r="Z48">
            <v>3178.3</v>
          </cell>
          <cell r="AA48">
            <v>1982.3</v>
          </cell>
          <cell r="AO48">
            <v>4.9400000000000004</v>
          </cell>
        </row>
        <row r="49">
          <cell r="J49">
            <v>0</v>
          </cell>
          <cell r="N49">
            <v>2.85</v>
          </cell>
          <cell r="Z49">
            <v>0.45</v>
          </cell>
          <cell r="AA49">
            <v>0.45</v>
          </cell>
          <cell r="AO49">
            <v>0</v>
          </cell>
        </row>
        <row r="50">
          <cell r="J50">
            <v>0</v>
          </cell>
          <cell r="N50">
            <v>830</v>
          </cell>
          <cell r="Z50">
            <v>0</v>
          </cell>
          <cell r="AA50">
            <v>300</v>
          </cell>
          <cell r="AO50">
            <v>0</v>
          </cell>
        </row>
        <row r="51">
          <cell r="J51">
            <v>0</v>
          </cell>
          <cell r="N51">
            <v>0</v>
          </cell>
          <cell r="Z51">
            <v>51</v>
          </cell>
          <cell r="AA51">
            <v>0</v>
          </cell>
          <cell r="AO51">
            <v>0.5</v>
          </cell>
        </row>
        <row r="52">
          <cell r="J52">
            <v>0</v>
          </cell>
          <cell r="N52">
            <v>0</v>
          </cell>
          <cell r="Z52">
            <v>0</v>
          </cell>
          <cell r="AA52">
            <v>0</v>
          </cell>
          <cell r="AO52">
            <v>0</v>
          </cell>
        </row>
        <row r="53">
          <cell r="J53">
            <v>0</v>
          </cell>
          <cell r="AO53">
            <v>4000</v>
          </cell>
        </row>
        <row r="54">
          <cell r="J54">
            <v>0</v>
          </cell>
          <cell r="N54">
            <v>1.96</v>
          </cell>
          <cell r="Z54">
            <v>0</v>
          </cell>
          <cell r="AA54">
            <v>0</v>
          </cell>
          <cell r="AO54">
            <v>0</v>
          </cell>
        </row>
        <row r="55">
          <cell r="J55">
            <v>0</v>
          </cell>
          <cell r="N55">
            <v>0</v>
          </cell>
          <cell r="Z55">
            <v>0</v>
          </cell>
          <cell r="AA55">
            <v>0</v>
          </cell>
          <cell r="AO55">
            <v>0</v>
          </cell>
        </row>
        <row r="56">
          <cell r="J56">
            <v>0</v>
          </cell>
          <cell r="N56">
            <v>0</v>
          </cell>
          <cell r="Z56">
            <v>0</v>
          </cell>
          <cell r="AA56">
            <v>0</v>
          </cell>
          <cell r="AO56">
            <v>0</v>
          </cell>
        </row>
        <row r="57">
          <cell r="J57">
            <v>0</v>
          </cell>
          <cell r="N57">
            <v>0</v>
          </cell>
          <cell r="Z57">
            <v>0</v>
          </cell>
          <cell r="AA57">
            <v>0</v>
          </cell>
          <cell r="AO57">
            <v>0</v>
          </cell>
        </row>
        <row r="58">
          <cell r="J58">
            <v>0</v>
          </cell>
          <cell r="N58">
            <v>0</v>
          </cell>
          <cell r="Z58">
            <v>0</v>
          </cell>
          <cell r="AA58">
            <v>0</v>
          </cell>
          <cell r="AO58">
            <v>0</v>
          </cell>
        </row>
        <row r="59">
          <cell r="J59">
            <v>0</v>
          </cell>
          <cell r="N59">
            <v>0</v>
          </cell>
          <cell r="Z59">
            <v>0</v>
          </cell>
          <cell r="AA59">
            <v>0</v>
          </cell>
          <cell r="AO59">
            <v>0</v>
          </cell>
        </row>
        <row r="60">
          <cell r="J60">
            <v>0</v>
          </cell>
          <cell r="N60">
            <v>0</v>
          </cell>
          <cell r="Z60">
            <v>0</v>
          </cell>
          <cell r="AA60">
            <v>0</v>
          </cell>
          <cell r="AO60">
            <v>0</v>
          </cell>
        </row>
        <row r="61">
          <cell r="J61">
            <v>0</v>
          </cell>
          <cell r="N61">
            <v>0</v>
          </cell>
          <cell r="Z61">
            <v>0</v>
          </cell>
          <cell r="AA61">
            <v>0</v>
          </cell>
          <cell r="AO61">
            <v>0</v>
          </cell>
        </row>
        <row r="62">
          <cell r="J62">
            <v>0</v>
          </cell>
          <cell r="N62">
            <v>0</v>
          </cell>
          <cell r="Z62">
            <v>0</v>
          </cell>
          <cell r="AA62">
            <v>0</v>
          </cell>
          <cell r="AO62">
            <v>0</v>
          </cell>
        </row>
        <row r="63">
          <cell r="J63">
            <v>0</v>
          </cell>
          <cell r="N63">
            <v>0</v>
          </cell>
          <cell r="Z63">
            <v>0</v>
          </cell>
          <cell r="AA63">
            <v>0</v>
          </cell>
          <cell r="AO63">
            <v>0</v>
          </cell>
        </row>
        <row r="64">
          <cell r="J64">
            <v>0</v>
          </cell>
          <cell r="N64">
            <v>0</v>
          </cell>
          <cell r="Z64">
            <v>0</v>
          </cell>
          <cell r="AA64">
            <v>0</v>
          </cell>
          <cell r="AO64">
            <v>0</v>
          </cell>
        </row>
        <row r="65">
          <cell r="J65">
            <v>0</v>
          </cell>
          <cell r="N65">
            <v>0</v>
          </cell>
          <cell r="Z65">
            <v>0</v>
          </cell>
          <cell r="AA65">
            <v>0</v>
          </cell>
          <cell r="AO65">
            <v>0</v>
          </cell>
        </row>
        <row r="66">
          <cell r="J66">
            <v>0</v>
          </cell>
          <cell r="N66">
            <v>0</v>
          </cell>
          <cell r="Z66">
            <v>0</v>
          </cell>
          <cell r="AA66">
            <v>0</v>
          </cell>
          <cell r="AO66">
            <v>0</v>
          </cell>
        </row>
        <row r="67">
          <cell r="J67">
            <v>0</v>
          </cell>
          <cell r="N67">
            <v>0</v>
          </cell>
          <cell r="Z67">
            <v>0</v>
          </cell>
          <cell r="AA67">
            <v>0</v>
          </cell>
          <cell r="AO67">
            <v>0</v>
          </cell>
        </row>
        <row r="68">
          <cell r="J68">
            <v>0</v>
          </cell>
          <cell r="N68">
            <v>0</v>
          </cell>
          <cell r="Z68">
            <v>0</v>
          </cell>
          <cell r="AA68">
            <v>0</v>
          </cell>
          <cell r="AO68">
            <v>0</v>
          </cell>
        </row>
        <row r="69">
          <cell r="J69">
            <v>0</v>
          </cell>
          <cell r="N69">
            <v>0</v>
          </cell>
          <cell r="Z69">
            <v>0</v>
          </cell>
          <cell r="AA69">
            <v>0</v>
          </cell>
          <cell r="AO69">
            <v>0</v>
          </cell>
        </row>
        <row r="70">
          <cell r="J70">
            <v>0</v>
          </cell>
          <cell r="N70">
            <v>0</v>
          </cell>
          <cell r="Z70">
            <v>0</v>
          </cell>
          <cell r="AA70">
            <v>0</v>
          </cell>
          <cell r="AO70">
            <v>0</v>
          </cell>
        </row>
        <row r="71">
          <cell r="J71">
            <v>0</v>
          </cell>
          <cell r="N71">
            <v>0</v>
          </cell>
          <cell r="Z71">
            <v>0</v>
          </cell>
          <cell r="AA71">
            <v>0</v>
          </cell>
          <cell r="AO71">
            <v>0</v>
          </cell>
        </row>
        <row r="72">
          <cell r="J72">
            <v>0</v>
          </cell>
          <cell r="N72">
            <v>0</v>
          </cell>
          <cell r="Z72">
            <v>0</v>
          </cell>
          <cell r="AA72">
            <v>0</v>
          </cell>
          <cell r="AO72">
            <v>0</v>
          </cell>
        </row>
        <row r="73">
          <cell r="J73">
            <v>0</v>
          </cell>
          <cell r="N73">
            <v>2384.14</v>
          </cell>
          <cell r="Z73">
            <v>8778.41</v>
          </cell>
          <cell r="AA73">
            <v>5292.82</v>
          </cell>
          <cell r="AO73">
            <v>11280.39</v>
          </cell>
        </row>
        <row r="74">
          <cell r="J74">
            <v>0</v>
          </cell>
          <cell r="N74">
            <v>4608.6499999999996</v>
          </cell>
          <cell r="Z74">
            <v>2804.76</v>
          </cell>
          <cell r="AA74">
            <v>2808.39</v>
          </cell>
          <cell r="AO74">
            <v>3603.65</v>
          </cell>
        </row>
        <row r="75">
          <cell r="J75">
            <v>0</v>
          </cell>
          <cell r="N75">
            <v>1596.32</v>
          </cell>
          <cell r="Z75">
            <v>4780.3599999999997</v>
          </cell>
          <cell r="AA75">
            <v>3571.27</v>
          </cell>
          <cell r="AO75">
            <v>3271.17</v>
          </cell>
        </row>
        <row r="76">
          <cell r="J76">
            <v>0</v>
          </cell>
          <cell r="N76">
            <v>0</v>
          </cell>
          <cell r="Z76">
            <v>0</v>
          </cell>
          <cell r="AA76">
            <v>0</v>
          </cell>
          <cell r="AO76">
            <v>0</v>
          </cell>
        </row>
        <row r="77">
          <cell r="J77">
            <v>0</v>
          </cell>
          <cell r="N77">
            <v>0</v>
          </cell>
          <cell r="Z77">
            <v>0</v>
          </cell>
          <cell r="AA77">
            <v>0</v>
          </cell>
          <cell r="AO77">
            <v>0</v>
          </cell>
        </row>
        <row r="78">
          <cell r="J78">
            <v>0</v>
          </cell>
          <cell r="N78">
            <v>3971.67</v>
          </cell>
          <cell r="Z78">
            <v>1613.3</v>
          </cell>
          <cell r="AA78">
            <v>3245.26</v>
          </cell>
          <cell r="AO78">
            <v>0</v>
          </cell>
        </row>
        <row r="79">
          <cell r="J79">
            <v>0</v>
          </cell>
          <cell r="N79">
            <v>1406.76</v>
          </cell>
          <cell r="Z79">
            <v>4657.7700000000004</v>
          </cell>
          <cell r="AA79">
            <v>3575.99</v>
          </cell>
          <cell r="AO79">
            <v>4811.0200000000004</v>
          </cell>
        </row>
        <row r="80">
          <cell r="J80">
            <v>0</v>
          </cell>
          <cell r="N80">
            <v>3231.82</v>
          </cell>
          <cell r="Z80">
            <v>4153.76</v>
          </cell>
          <cell r="AA80">
            <v>4159.1400000000003</v>
          </cell>
          <cell r="AO80">
            <v>4660.21</v>
          </cell>
        </row>
        <row r="81">
          <cell r="J81">
            <v>0</v>
          </cell>
          <cell r="N81">
            <v>445.34</v>
          </cell>
          <cell r="Z81">
            <v>1915.92</v>
          </cell>
          <cell r="AA81">
            <v>290.33</v>
          </cell>
          <cell r="AO81">
            <v>373.17</v>
          </cell>
        </row>
        <row r="82">
          <cell r="J82">
            <v>0</v>
          </cell>
          <cell r="N82">
            <v>0</v>
          </cell>
          <cell r="AA82">
            <v>0</v>
          </cell>
          <cell r="AO82">
            <v>12045.5</v>
          </cell>
        </row>
        <row r="83">
          <cell r="J83">
            <v>0</v>
          </cell>
          <cell r="N83">
            <v>0</v>
          </cell>
          <cell r="AA83">
            <v>0</v>
          </cell>
          <cell r="AO83">
            <v>4818.2</v>
          </cell>
        </row>
        <row r="84">
          <cell r="J84">
            <v>0</v>
          </cell>
          <cell r="N84">
            <v>0</v>
          </cell>
          <cell r="AA84">
            <v>0</v>
          </cell>
          <cell r="AO84">
            <v>4818.2</v>
          </cell>
        </row>
        <row r="85">
          <cell r="J85">
            <v>0</v>
          </cell>
          <cell r="N85">
            <v>0</v>
          </cell>
          <cell r="AA85">
            <v>0</v>
          </cell>
          <cell r="AO85">
            <v>4818.2</v>
          </cell>
        </row>
        <row r="86">
          <cell r="J86">
            <v>0</v>
          </cell>
          <cell r="AA86">
            <v>0</v>
          </cell>
          <cell r="AO86">
            <v>4818.2</v>
          </cell>
        </row>
        <row r="87">
          <cell r="J87">
            <v>0</v>
          </cell>
          <cell r="N87">
            <v>0</v>
          </cell>
          <cell r="Z87">
            <v>0</v>
          </cell>
          <cell r="AA87">
            <v>0</v>
          </cell>
          <cell r="AO87">
            <v>0</v>
          </cell>
        </row>
        <row r="88">
          <cell r="J88">
            <v>0</v>
          </cell>
          <cell r="N88">
            <v>0</v>
          </cell>
          <cell r="Z88">
            <v>0</v>
          </cell>
          <cell r="AA88">
            <v>0</v>
          </cell>
          <cell r="AO88">
            <v>0</v>
          </cell>
        </row>
        <row r="89">
          <cell r="J89">
            <v>0</v>
          </cell>
          <cell r="N89">
            <v>0</v>
          </cell>
          <cell r="Z89">
            <v>0</v>
          </cell>
          <cell r="AA89">
            <v>0</v>
          </cell>
          <cell r="AO89">
            <v>0</v>
          </cell>
        </row>
        <row r="90">
          <cell r="J90">
            <v>0</v>
          </cell>
          <cell r="N90">
            <v>0</v>
          </cell>
          <cell r="Z90">
            <v>0</v>
          </cell>
          <cell r="AA90">
            <v>0</v>
          </cell>
          <cell r="AO90">
            <v>0</v>
          </cell>
        </row>
        <row r="91">
          <cell r="J91">
            <v>0</v>
          </cell>
          <cell r="N91">
            <v>0</v>
          </cell>
          <cell r="Z91">
            <v>0</v>
          </cell>
          <cell r="AA91">
            <v>0</v>
          </cell>
          <cell r="AO91">
            <v>0</v>
          </cell>
        </row>
        <row r="92">
          <cell r="J92">
            <v>0</v>
          </cell>
          <cell r="N92">
            <v>0</v>
          </cell>
          <cell r="Z92">
            <v>0</v>
          </cell>
          <cell r="AA92">
            <v>0</v>
          </cell>
          <cell r="AO92">
            <v>0</v>
          </cell>
        </row>
        <row r="93">
          <cell r="J93">
            <v>0</v>
          </cell>
          <cell r="N93">
            <v>0</v>
          </cell>
          <cell r="Z93">
            <v>0</v>
          </cell>
          <cell r="AA93">
            <v>0</v>
          </cell>
          <cell r="AO93">
            <v>0</v>
          </cell>
        </row>
        <row r="94">
          <cell r="J94">
            <v>0</v>
          </cell>
          <cell r="N94">
            <v>0</v>
          </cell>
          <cell r="Z94">
            <v>0</v>
          </cell>
          <cell r="AA94">
            <v>0</v>
          </cell>
          <cell r="AO94">
            <v>0</v>
          </cell>
        </row>
        <row r="95">
          <cell r="J95">
            <v>0</v>
          </cell>
          <cell r="N95">
            <v>0</v>
          </cell>
          <cell r="Z95">
            <v>0</v>
          </cell>
          <cell r="AA95">
            <v>0</v>
          </cell>
          <cell r="AO95">
            <v>0</v>
          </cell>
        </row>
        <row r="96">
          <cell r="J96">
            <v>0</v>
          </cell>
          <cell r="N96">
            <v>0</v>
          </cell>
          <cell r="Z96">
            <v>0</v>
          </cell>
          <cell r="AA96">
            <v>0</v>
          </cell>
          <cell r="AO96">
            <v>0</v>
          </cell>
        </row>
        <row r="97">
          <cell r="J97">
            <v>0</v>
          </cell>
          <cell r="N97">
            <v>0</v>
          </cell>
          <cell r="Z97">
            <v>0</v>
          </cell>
          <cell r="AA97">
            <v>0</v>
          </cell>
          <cell r="AO97">
            <v>0</v>
          </cell>
        </row>
        <row r="98">
          <cell r="J98">
            <v>0</v>
          </cell>
          <cell r="N98">
            <v>0</v>
          </cell>
          <cell r="Z98">
            <v>0</v>
          </cell>
          <cell r="AA98">
            <v>0</v>
          </cell>
          <cell r="AO98">
            <v>0</v>
          </cell>
        </row>
        <row r="99">
          <cell r="J99">
            <v>0</v>
          </cell>
          <cell r="N99">
            <v>0</v>
          </cell>
          <cell r="Z99">
            <v>0</v>
          </cell>
          <cell r="AA99">
            <v>0</v>
          </cell>
          <cell r="AO99">
            <v>0</v>
          </cell>
        </row>
        <row r="100">
          <cell r="J100">
            <v>0</v>
          </cell>
          <cell r="N100">
            <v>65359.75</v>
          </cell>
          <cell r="Z100">
            <v>391.54</v>
          </cell>
          <cell r="AA100">
            <v>391.54</v>
          </cell>
          <cell r="AO100">
            <v>791.54</v>
          </cell>
        </row>
        <row r="101">
          <cell r="J101">
            <v>0</v>
          </cell>
          <cell r="N101">
            <v>26286.17</v>
          </cell>
          <cell r="Z101">
            <v>12753.66</v>
          </cell>
          <cell r="AA101">
            <v>58440.14</v>
          </cell>
          <cell r="AO101">
            <v>78045.919999999998</v>
          </cell>
        </row>
        <row r="102">
          <cell r="J102">
            <v>0</v>
          </cell>
          <cell r="N102">
            <v>3593989</v>
          </cell>
          <cell r="Z102">
            <v>2807762.94</v>
          </cell>
          <cell r="AA102">
            <v>8226176.5099999998</v>
          </cell>
          <cell r="AO102">
            <v>2844508.69</v>
          </cell>
        </row>
        <row r="103">
          <cell r="J103">
            <v>0</v>
          </cell>
          <cell r="N103">
            <v>0</v>
          </cell>
          <cell r="Z103">
            <v>0</v>
          </cell>
          <cell r="AA103">
            <v>0</v>
          </cell>
          <cell r="AO103">
            <v>0</v>
          </cell>
        </row>
        <row r="104">
          <cell r="J104">
            <v>0</v>
          </cell>
          <cell r="N104">
            <v>0</v>
          </cell>
          <cell r="Z104">
            <v>23306.29</v>
          </cell>
          <cell r="AA104">
            <v>2015.33</v>
          </cell>
          <cell r="AO104">
            <v>93226.09</v>
          </cell>
        </row>
        <row r="105">
          <cell r="J105">
            <v>0</v>
          </cell>
          <cell r="AA105">
            <v>0</v>
          </cell>
          <cell r="AO105">
            <v>50109.1</v>
          </cell>
        </row>
        <row r="106">
          <cell r="J106">
            <v>0</v>
          </cell>
          <cell r="N106">
            <v>288915.92</v>
          </cell>
          <cell r="Z106">
            <v>1629985.77</v>
          </cell>
          <cell r="AA106">
            <v>350391.96</v>
          </cell>
          <cell r="AO106">
            <v>1207530.8500000001</v>
          </cell>
        </row>
        <row r="107">
          <cell r="J107">
            <v>0</v>
          </cell>
          <cell r="N107">
            <v>47238.559999999998</v>
          </cell>
          <cell r="Z107">
            <v>22128.52</v>
          </cell>
          <cell r="AA107">
            <v>52028.17</v>
          </cell>
          <cell r="AO107">
            <v>90093.09</v>
          </cell>
        </row>
        <row r="108">
          <cell r="J108">
            <v>0</v>
          </cell>
          <cell r="N108">
            <v>870.25</v>
          </cell>
          <cell r="Z108">
            <v>870.25</v>
          </cell>
          <cell r="AA108">
            <v>870.25</v>
          </cell>
          <cell r="AO108">
            <v>870.25</v>
          </cell>
        </row>
        <row r="109">
          <cell r="J109">
            <v>0</v>
          </cell>
          <cell r="N109">
            <v>0</v>
          </cell>
          <cell r="Z109">
            <v>0</v>
          </cell>
          <cell r="AA109">
            <v>0</v>
          </cell>
          <cell r="AO109">
            <v>0</v>
          </cell>
        </row>
        <row r="110">
          <cell r="J110">
            <v>0</v>
          </cell>
          <cell r="N110">
            <v>5455.71</v>
          </cell>
          <cell r="Z110">
            <v>8140.93</v>
          </cell>
          <cell r="AA110">
            <v>7657.18</v>
          </cell>
          <cell r="AO110">
            <v>9372.26</v>
          </cell>
        </row>
        <row r="111">
          <cell r="J111">
            <v>0</v>
          </cell>
          <cell r="N111">
            <v>994445.36</v>
          </cell>
          <cell r="Z111">
            <v>13010.45</v>
          </cell>
          <cell r="AA111">
            <v>48539.87</v>
          </cell>
          <cell r="AO111">
            <v>70694.31</v>
          </cell>
        </row>
        <row r="112">
          <cell r="J112">
            <v>0</v>
          </cell>
          <cell r="N112">
            <v>5067884.6100000003</v>
          </cell>
          <cell r="Z112">
            <v>6742.33</v>
          </cell>
          <cell r="AA112">
            <v>6653.09</v>
          </cell>
          <cell r="AO112">
            <v>4507207.3899999997</v>
          </cell>
        </row>
        <row r="113">
          <cell r="J113">
            <v>0</v>
          </cell>
          <cell r="N113">
            <v>0.01</v>
          </cell>
          <cell r="Z113">
            <v>0</v>
          </cell>
          <cell r="AA113">
            <v>0</v>
          </cell>
          <cell r="AO113">
            <v>0</v>
          </cell>
        </row>
        <row r="114">
          <cell r="J114">
            <v>0</v>
          </cell>
          <cell r="N114">
            <v>2025.2</v>
          </cell>
          <cell r="Z114">
            <v>2425.1999999999998</v>
          </cell>
          <cell r="AA114">
            <v>2425.1999999999998</v>
          </cell>
          <cell r="AO114">
            <v>2425.1999999999998</v>
          </cell>
        </row>
        <row r="115">
          <cell r="J115">
            <v>0</v>
          </cell>
          <cell r="N115">
            <v>47986.66</v>
          </cell>
          <cell r="Z115">
            <v>4573.18</v>
          </cell>
          <cell r="AA115">
            <v>12825.95</v>
          </cell>
          <cell r="AO115">
            <v>16541.439999999999</v>
          </cell>
        </row>
        <row r="116">
          <cell r="J116">
            <v>0</v>
          </cell>
          <cell r="N116">
            <v>7325.71</v>
          </cell>
          <cell r="Z116">
            <v>7325.71</v>
          </cell>
          <cell r="AA116">
            <v>7325.71</v>
          </cell>
          <cell r="AO116">
            <v>7325.71</v>
          </cell>
        </row>
        <row r="117">
          <cell r="J117">
            <v>0</v>
          </cell>
          <cell r="N117">
            <v>40637.61</v>
          </cell>
          <cell r="Z117">
            <v>20041.900000000001</v>
          </cell>
          <cell r="AA117">
            <v>3020.67</v>
          </cell>
          <cell r="AO117">
            <v>223.21</v>
          </cell>
        </row>
        <row r="118">
          <cell r="J118">
            <v>0</v>
          </cell>
          <cell r="N118">
            <v>67543.38</v>
          </cell>
          <cell r="Z118">
            <v>68639.820000000007</v>
          </cell>
          <cell r="AA118">
            <v>120643.89</v>
          </cell>
          <cell r="AO118">
            <v>111566.38</v>
          </cell>
        </row>
        <row r="119">
          <cell r="J119">
            <v>0</v>
          </cell>
          <cell r="N119">
            <v>37040.01</v>
          </cell>
          <cell r="Z119">
            <v>0</v>
          </cell>
          <cell r="AA119">
            <v>0</v>
          </cell>
          <cell r="AO119">
            <v>0</v>
          </cell>
        </row>
        <row r="120">
          <cell r="J120">
            <v>0</v>
          </cell>
          <cell r="N120">
            <v>929.87</v>
          </cell>
          <cell r="Z120">
            <v>1901.74</v>
          </cell>
          <cell r="AA120">
            <v>2477.65</v>
          </cell>
          <cell r="AO120">
            <v>2808.23</v>
          </cell>
        </row>
        <row r="121">
          <cell r="J121">
            <v>0</v>
          </cell>
          <cell r="N121">
            <v>0</v>
          </cell>
          <cell r="Z121">
            <v>0</v>
          </cell>
          <cell r="AA121">
            <v>0</v>
          </cell>
          <cell r="AO121">
            <v>0</v>
          </cell>
        </row>
        <row r="122">
          <cell r="J122">
            <v>0</v>
          </cell>
          <cell r="N122">
            <v>0</v>
          </cell>
          <cell r="Z122">
            <v>0</v>
          </cell>
          <cell r="AA122">
            <v>0</v>
          </cell>
          <cell r="AO122">
            <v>0</v>
          </cell>
        </row>
        <row r="123">
          <cell r="J123">
            <v>10</v>
          </cell>
          <cell r="N123">
            <v>56441394.979999997</v>
          </cell>
          <cell r="Z123">
            <v>61226611.310000002</v>
          </cell>
          <cell r="AA123">
            <v>59133447.520000003</v>
          </cell>
          <cell r="AO123">
            <v>54286418.399999999</v>
          </cell>
        </row>
        <row r="124">
          <cell r="J124">
            <v>10</v>
          </cell>
          <cell r="N124">
            <v>32710962.799999997</v>
          </cell>
          <cell r="Z124">
            <v>32817506.739999998</v>
          </cell>
          <cell r="AA124">
            <v>30421117.57</v>
          </cell>
          <cell r="AO124">
            <v>29039016.100000001</v>
          </cell>
        </row>
        <row r="125">
          <cell r="J125">
            <v>10</v>
          </cell>
          <cell r="N125">
            <v>1328071.69</v>
          </cell>
          <cell r="Z125">
            <v>729240.78</v>
          </cell>
          <cell r="AA125">
            <v>901763.12</v>
          </cell>
          <cell r="AO125">
            <v>122026.38</v>
          </cell>
        </row>
        <row r="126">
          <cell r="J126">
            <v>10</v>
          </cell>
          <cell r="N126">
            <v>10979607.92</v>
          </cell>
          <cell r="Z126">
            <v>10918885.029999999</v>
          </cell>
          <cell r="AA126">
            <v>11205719.27</v>
          </cell>
          <cell r="AO126">
            <v>10059927.539999999</v>
          </cell>
        </row>
        <row r="127">
          <cell r="J127">
            <v>10</v>
          </cell>
          <cell r="N127">
            <v>2518255.16</v>
          </cell>
          <cell r="Z127">
            <v>793448.91</v>
          </cell>
          <cell r="AA127">
            <v>796904.18</v>
          </cell>
          <cell r="AO127">
            <v>635419.78</v>
          </cell>
        </row>
        <row r="128">
          <cell r="J128">
            <v>10</v>
          </cell>
          <cell r="N128">
            <v>0</v>
          </cell>
          <cell r="Z128">
            <v>0</v>
          </cell>
          <cell r="AA128">
            <v>0</v>
          </cell>
          <cell r="AO128">
            <v>0</v>
          </cell>
        </row>
        <row r="129">
          <cell r="J129">
            <v>10</v>
          </cell>
          <cell r="N129">
            <v>5145973.5599999996</v>
          </cell>
          <cell r="Z129">
            <v>4718709.82</v>
          </cell>
          <cell r="AA129">
            <v>4971102.78</v>
          </cell>
          <cell r="AO129">
            <v>2226770.73</v>
          </cell>
        </row>
        <row r="130">
          <cell r="J130">
            <v>10</v>
          </cell>
          <cell r="N130">
            <v>122167.34</v>
          </cell>
          <cell r="Z130">
            <v>0</v>
          </cell>
          <cell r="AA130">
            <v>0</v>
          </cell>
          <cell r="AO130">
            <v>0</v>
          </cell>
        </row>
        <row r="131">
          <cell r="J131">
            <v>10</v>
          </cell>
          <cell r="N131">
            <v>-5413949.0999999996</v>
          </cell>
          <cell r="Z131">
            <v>-4261963.57</v>
          </cell>
          <cell r="AA131">
            <v>-4462349.8600000003</v>
          </cell>
          <cell r="AO131">
            <v>-3335553.62</v>
          </cell>
        </row>
        <row r="132">
          <cell r="J132">
            <v>10</v>
          </cell>
          <cell r="N132">
            <v>25718.3</v>
          </cell>
          <cell r="Z132">
            <v>24194.9</v>
          </cell>
          <cell r="AA132">
            <v>24001.360000000001</v>
          </cell>
          <cell r="AO132">
            <v>27224.54</v>
          </cell>
        </row>
        <row r="133">
          <cell r="J133">
            <v>10</v>
          </cell>
          <cell r="N133">
            <v>859721.08</v>
          </cell>
          <cell r="Z133">
            <v>1617395.2</v>
          </cell>
          <cell r="AA133">
            <v>1239917.6299999999</v>
          </cell>
          <cell r="AO133">
            <v>575929.89</v>
          </cell>
        </row>
        <row r="134">
          <cell r="J134">
            <v>10</v>
          </cell>
          <cell r="N134">
            <v>0</v>
          </cell>
          <cell r="Z134">
            <v>0</v>
          </cell>
          <cell r="AA134">
            <v>0</v>
          </cell>
          <cell r="AO134">
            <v>0</v>
          </cell>
        </row>
        <row r="135">
          <cell r="J135">
            <v>10</v>
          </cell>
          <cell r="N135">
            <v>114958.99</v>
          </cell>
          <cell r="Z135">
            <v>50552.69</v>
          </cell>
          <cell r="AA135">
            <v>100943.67</v>
          </cell>
          <cell r="AO135">
            <v>17570.95</v>
          </cell>
        </row>
        <row r="136">
          <cell r="J136">
            <v>10</v>
          </cell>
          <cell r="N136">
            <v>0</v>
          </cell>
          <cell r="Z136">
            <v>0</v>
          </cell>
          <cell r="AA136">
            <v>0</v>
          </cell>
          <cell r="AO136">
            <v>0</v>
          </cell>
        </row>
        <row r="137">
          <cell r="J137">
            <v>10</v>
          </cell>
          <cell r="AA137">
            <v>0</v>
          </cell>
          <cell r="AO137">
            <v>1542.05</v>
          </cell>
        </row>
        <row r="138">
          <cell r="J138">
            <v>10</v>
          </cell>
          <cell r="N138">
            <v>0</v>
          </cell>
          <cell r="Z138">
            <v>0</v>
          </cell>
          <cell r="AA138">
            <v>0</v>
          </cell>
          <cell r="AO138">
            <v>0</v>
          </cell>
        </row>
        <row r="139">
          <cell r="J139">
            <v>10</v>
          </cell>
          <cell r="N139">
            <v>17609.09</v>
          </cell>
          <cell r="Z139">
            <v>22456.77</v>
          </cell>
          <cell r="AA139">
            <v>21646.61</v>
          </cell>
          <cell r="AO139">
            <v>21945.69</v>
          </cell>
        </row>
        <row r="140">
          <cell r="J140">
            <v>10</v>
          </cell>
          <cell r="N140">
            <v>8026001.7000000002</v>
          </cell>
          <cell r="Z140">
            <v>7159364.6900000004</v>
          </cell>
          <cell r="AA140">
            <v>7162662.96</v>
          </cell>
          <cell r="AO140">
            <v>6950532.6799999997</v>
          </cell>
        </row>
        <row r="141">
          <cell r="J141">
            <v>0</v>
          </cell>
          <cell r="N141">
            <v>-2072176.05</v>
          </cell>
          <cell r="Z141">
            <v>-2072176.05</v>
          </cell>
          <cell r="AA141">
            <v>-2072176.05</v>
          </cell>
          <cell r="AO141">
            <v>-2072176.05</v>
          </cell>
        </row>
        <row r="142">
          <cell r="J142">
            <v>10</v>
          </cell>
          <cell r="N142">
            <v>0</v>
          </cell>
          <cell r="AA142">
            <v>0</v>
          </cell>
          <cell r="AO142">
            <v>260794.4</v>
          </cell>
        </row>
        <row r="143">
          <cell r="J143">
            <v>10</v>
          </cell>
          <cell r="N143">
            <v>95368.91</v>
          </cell>
          <cell r="Z143">
            <v>653403.07999999996</v>
          </cell>
          <cell r="AA143">
            <v>656659.06000000006</v>
          </cell>
          <cell r="AO143">
            <v>667267.69999999995</v>
          </cell>
        </row>
        <row r="144">
          <cell r="J144">
            <v>10</v>
          </cell>
          <cell r="N144">
            <v>0</v>
          </cell>
          <cell r="Z144">
            <v>0</v>
          </cell>
          <cell r="AA144">
            <v>0</v>
          </cell>
          <cell r="AO144">
            <v>0</v>
          </cell>
        </row>
        <row r="145">
          <cell r="J145">
            <v>10</v>
          </cell>
          <cell r="N145">
            <v>0</v>
          </cell>
          <cell r="Z145">
            <v>0</v>
          </cell>
          <cell r="AA145">
            <v>0</v>
          </cell>
          <cell r="AO145">
            <v>0</v>
          </cell>
        </row>
        <row r="146">
          <cell r="J146">
            <v>10</v>
          </cell>
          <cell r="N146">
            <v>0</v>
          </cell>
          <cell r="Z146">
            <v>0</v>
          </cell>
          <cell r="AA146">
            <v>0</v>
          </cell>
          <cell r="AO146">
            <v>0</v>
          </cell>
        </row>
        <row r="147">
          <cell r="J147">
            <v>10</v>
          </cell>
          <cell r="N147">
            <v>0</v>
          </cell>
          <cell r="Z147">
            <v>0</v>
          </cell>
          <cell r="AA147">
            <v>0</v>
          </cell>
          <cell r="AO147">
            <v>0</v>
          </cell>
        </row>
        <row r="148">
          <cell r="J148">
            <v>11</v>
          </cell>
          <cell r="N148">
            <v>1466274.98</v>
          </cell>
          <cell r="Z148">
            <v>1258136.8</v>
          </cell>
          <cell r="AA148">
            <v>1312547.94</v>
          </cell>
          <cell r="AO148">
            <v>1013548.39</v>
          </cell>
        </row>
        <row r="149">
          <cell r="J149">
            <v>11</v>
          </cell>
          <cell r="N149">
            <v>3239717.72</v>
          </cell>
          <cell r="Z149">
            <v>2694412.3</v>
          </cell>
          <cell r="AA149">
            <v>2867589.1</v>
          </cell>
          <cell r="AO149">
            <v>2642444.0299999998</v>
          </cell>
        </row>
        <row r="150">
          <cell r="J150">
            <v>11</v>
          </cell>
          <cell r="N150">
            <v>2406889.5299999998</v>
          </cell>
          <cell r="Z150">
            <v>2208763.4</v>
          </cell>
          <cell r="AA150">
            <v>2294809.89</v>
          </cell>
          <cell r="AO150">
            <v>2043731.59</v>
          </cell>
        </row>
        <row r="151">
          <cell r="J151">
            <v>11</v>
          </cell>
          <cell r="N151">
            <v>38045.19</v>
          </cell>
          <cell r="Z151">
            <v>33011.79</v>
          </cell>
          <cell r="AA151">
            <v>33766.65</v>
          </cell>
          <cell r="AO151">
            <v>28869.99</v>
          </cell>
        </row>
        <row r="152">
          <cell r="J152">
            <v>11</v>
          </cell>
          <cell r="N152">
            <v>4093588.52</v>
          </cell>
          <cell r="Z152">
            <v>4606264.1100000003</v>
          </cell>
          <cell r="AA152">
            <v>5727566.0300000003</v>
          </cell>
          <cell r="AO152">
            <v>5220785.1399999997</v>
          </cell>
        </row>
        <row r="153">
          <cell r="J153">
            <v>11</v>
          </cell>
          <cell r="N153">
            <v>436978.5</v>
          </cell>
          <cell r="Z153">
            <v>280184.42</v>
          </cell>
          <cell r="AA153">
            <v>214661.5</v>
          </cell>
          <cell r="AO153">
            <v>155283.37</v>
          </cell>
        </row>
        <row r="154">
          <cell r="J154">
            <v>11</v>
          </cell>
          <cell r="N154">
            <v>274008.64</v>
          </cell>
          <cell r="Z154">
            <v>253015.21</v>
          </cell>
          <cell r="AA154">
            <v>259820.18</v>
          </cell>
          <cell r="AO154">
            <v>258874.28</v>
          </cell>
        </row>
        <row r="155">
          <cell r="J155">
            <v>11</v>
          </cell>
          <cell r="N155">
            <v>220432.68</v>
          </cell>
          <cell r="Z155">
            <v>249529.72</v>
          </cell>
          <cell r="AA155">
            <v>248217.60000000001</v>
          </cell>
          <cell r="AO155">
            <v>228261.93</v>
          </cell>
        </row>
        <row r="156">
          <cell r="J156">
            <v>11</v>
          </cell>
          <cell r="N156">
            <v>-5369274.7999999998</v>
          </cell>
          <cell r="Z156">
            <v>-5738645.0499999998</v>
          </cell>
          <cell r="AA156">
            <v>-6869337.3200000003</v>
          </cell>
          <cell r="AO156">
            <v>-5920181.54</v>
          </cell>
        </row>
        <row r="157">
          <cell r="J157">
            <v>11</v>
          </cell>
          <cell r="N157">
            <v>0</v>
          </cell>
          <cell r="Z157">
            <v>0</v>
          </cell>
          <cell r="AA157">
            <v>0</v>
          </cell>
          <cell r="AO157">
            <v>0</v>
          </cell>
        </row>
        <row r="158">
          <cell r="J158">
            <v>11</v>
          </cell>
          <cell r="N158">
            <v>0</v>
          </cell>
          <cell r="Z158">
            <v>0</v>
          </cell>
          <cell r="AA158">
            <v>0</v>
          </cell>
          <cell r="AO158">
            <v>0</v>
          </cell>
        </row>
        <row r="159">
          <cell r="J159">
            <v>11</v>
          </cell>
          <cell r="N159">
            <v>0</v>
          </cell>
          <cell r="Z159">
            <v>0</v>
          </cell>
          <cell r="AA159">
            <v>0</v>
          </cell>
          <cell r="AO159">
            <v>0</v>
          </cell>
        </row>
        <row r="160">
          <cell r="J160">
            <v>11</v>
          </cell>
          <cell r="N160">
            <v>0</v>
          </cell>
          <cell r="Z160">
            <v>0</v>
          </cell>
          <cell r="AA160">
            <v>0</v>
          </cell>
          <cell r="AO160">
            <v>0</v>
          </cell>
        </row>
        <row r="161">
          <cell r="J161">
            <v>11</v>
          </cell>
          <cell r="N161">
            <v>0</v>
          </cell>
          <cell r="Z161">
            <v>0</v>
          </cell>
          <cell r="AA161">
            <v>0</v>
          </cell>
          <cell r="AO161">
            <v>0</v>
          </cell>
        </row>
        <row r="162">
          <cell r="J162">
            <v>11</v>
          </cell>
          <cell r="N162">
            <v>0</v>
          </cell>
          <cell r="Z162">
            <v>0</v>
          </cell>
          <cell r="AA162">
            <v>0</v>
          </cell>
          <cell r="AO162">
            <v>0</v>
          </cell>
        </row>
        <row r="163">
          <cell r="J163">
            <v>11</v>
          </cell>
          <cell r="N163">
            <v>0</v>
          </cell>
          <cell r="Z163">
            <v>0</v>
          </cell>
          <cell r="AA163">
            <v>0</v>
          </cell>
          <cell r="AO163">
            <v>0</v>
          </cell>
        </row>
        <row r="164">
          <cell r="J164">
            <v>11</v>
          </cell>
          <cell r="N164">
            <v>0</v>
          </cell>
          <cell r="Z164">
            <v>0</v>
          </cell>
          <cell r="AA164">
            <v>0</v>
          </cell>
          <cell r="AO164">
            <v>0</v>
          </cell>
        </row>
        <row r="165">
          <cell r="J165">
            <v>11</v>
          </cell>
          <cell r="N165">
            <v>0</v>
          </cell>
          <cell r="Z165">
            <v>0</v>
          </cell>
          <cell r="AA165">
            <v>0</v>
          </cell>
          <cell r="AO165">
            <v>0</v>
          </cell>
        </row>
        <row r="166">
          <cell r="J166">
            <v>11</v>
          </cell>
          <cell r="N166">
            <v>0</v>
          </cell>
          <cell r="Z166">
            <v>0</v>
          </cell>
          <cell r="AA166">
            <v>0</v>
          </cell>
          <cell r="AO166">
            <v>0</v>
          </cell>
        </row>
        <row r="167">
          <cell r="J167">
            <v>11</v>
          </cell>
          <cell r="N167">
            <v>0</v>
          </cell>
          <cell r="Z167">
            <v>0</v>
          </cell>
          <cell r="AA167">
            <v>0</v>
          </cell>
          <cell r="AO167">
            <v>0</v>
          </cell>
        </row>
        <row r="168">
          <cell r="J168">
            <v>11</v>
          </cell>
          <cell r="N168">
            <v>0</v>
          </cell>
          <cell r="Z168">
            <v>0</v>
          </cell>
          <cell r="AA168">
            <v>0</v>
          </cell>
          <cell r="AO168">
            <v>0</v>
          </cell>
        </row>
        <row r="169">
          <cell r="J169">
            <v>11</v>
          </cell>
          <cell r="N169">
            <v>0</v>
          </cell>
          <cell r="Z169">
            <v>0</v>
          </cell>
          <cell r="AA169">
            <v>0</v>
          </cell>
          <cell r="AO169">
            <v>0</v>
          </cell>
        </row>
        <row r="170">
          <cell r="J170">
            <v>11</v>
          </cell>
          <cell r="N170">
            <v>0</v>
          </cell>
          <cell r="Z170">
            <v>0</v>
          </cell>
          <cell r="AA170">
            <v>0</v>
          </cell>
          <cell r="AO170">
            <v>0</v>
          </cell>
        </row>
        <row r="171">
          <cell r="J171">
            <v>11</v>
          </cell>
          <cell r="N171">
            <v>0</v>
          </cell>
          <cell r="Z171">
            <v>0</v>
          </cell>
          <cell r="AA171">
            <v>0</v>
          </cell>
          <cell r="AO171">
            <v>0</v>
          </cell>
        </row>
        <row r="172">
          <cell r="J172">
            <v>11</v>
          </cell>
          <cell r="N172">
            <v>0</v>
          </cell>
          <cell r="Z172">
            <v>0</v>
          </cell>
          <cell r="AA172">
            <v>0</v>
          </cell>
          <cell r="AO172">
            <v>0</v>
          </cell>
        </row>
        <row r="173">
          <cell r="J173">
            <v>11</v>
          </cell>
          <cell r="N173">
            <v>0</v>
          </cell>
          <cell r="Z173">
            <v>0</v>
          </cell>
          <cell r="AA173">
            <v>0</v>
          </cell>
          <cell r="AO173">
            <v>0</v>
          </cell>
        </row>
        <row r="174">
          <cell r="J174">
            <v>11</v>
          </cell>
          <cell r="N174">
            <v>0</v>
          </cell>
          <cell r="Z174">
            <v>0</v>
          </cell>
          <cell r="AA174">
            <v>0</v>
          </cell>
          <cell r="AO174">
            <v>0</v>
          </cell>
        </row>
        <row r="175">
          <cell r="J175">
            <v>11</v>
          </cell>
          <cell r="N175">
            <v>0</v>
          </cell>
          <cell r="Z175">
            <v>0</v>
          </cell>
          <cell r="AA175">
            <v>0</v>
          </cell>
          <cell r="AO175">
            <v>0</v>
          </cell>
        </row>
        <row r="176">
          <cell r="J176">
            <v>11</v>
          </cell>
          <cell r="N176">
            <v>0</v>
          </cell>
          <cell r="Z176">
            <v>0</v>
          </cell>
          <cell r="AA176">
            <v>0</v>
          </cell>
          <cell r="AO176">
            <v>0</v>
          </cell>
        </row>
        <row r="177">
          <cell r="J177">
            <v>11</v>
          </cell>
          <cell r="N177">
            <v>0</v>
          </cell>
          <cell r="Z177">
            <v>0</v>
          </cell>
          <cell r="AA177">
            <v>0</v>
          </cell>
          <cell r="AO177">
            <v>0</v>
          </cell>
        </row>
        <row r="178">
          <cell r="J178">
            <v>11</v>
          </cell>
          <cell r="N178">
            <v>0</v>
          </cell>
          <cell r="Z178">
            <v>0</v>
          </cell>
          <cell r="AA178">
            <v>0</v>
          </cell>
          <cell r="AO178">
            <v>0</v>
          </cell>
        </row>
        <row r="179">
          <cell r="J179">
            <v>11</v>
          </cell>
          <cell r="N179">
            <v>0</v>
          </cell>
          <cell r="Z179">
            <v>0</v>
          </cell>
          <cell r="AA179">
            <v>0</v>
          </cell>
          <cell r="AO179">
            <v>0</v>
          </cell>
        </row>
        <row r="180">
          <cell r="J180">
            <v>11</v>
          </cell>
          <cell r="N180">
            <v>0</v>
          </cell>
          <cell r="Z180">
            <v>0</v>
          </cell>
          <cell r="AA180">
            <v>0</v>
          </cell>
          <cell r="AO180">
            <v>0</v>
          </cell>
        </row>
        <row r="181">
          <cell r="J181">
            <v>11</v>
          </cell>
          <cell r="N181">
            <v>0</v>
          </cell>
          <cell r="Z181">
            <v>0</v>
          </cell>
          <cell r="AA181">
            <v>0</v>
          </cell>
          <cell r="AO181">
            <v>0</v>
          </cell>
        </row>
        <row r="182">
          <cell r="J182">
            <v>11</v>
          </cell>
          <cell r="N182">
            <v>0</v>
          </cell>
          <cell r="Z182">
            <v>0</v>
          </cell>
          <cell r="AA182">
            <v>0</v>
          </cell>
          <cell r="AO182">
            <v>0</v>
          </cell>
        </row>
        <row r="183">
          <cell r="J183">
            <v>11</v>
          </cell>
          <cell r="N183">
            <v>0</v>
          </cell>
          <cell r="Z183">
            <v>0</v>
          </cell>
          <cell r="AA183">
            <v>0</v>
          </cell>
          <cell r="AO183">
            <v>0</v>
          </cell>
        </row>
        <row r="184">
          <cell r="J184">
            <v>11</v>
          </cell>
          <cell r="N184">
            <v>0</v>
          </cell>
          <cell r="Z184">
            <v>0</v>
          </cell>
          <cell r="AA184">
            <v>0</v>
          </cell>
          <cell r="AO184">
            <v>0</v>
          </cell>
        </row>
        <row r="185">
          <cell r="J185">
            <v>11</v>
          </cell>
          <cell r="N185">
            <v>0</v>
          </cell>
          <cell r="Z185">
            <v>0</v>
          </cell>
          <cell r="AA185">
            <v>0</v>
          </cell>
          <cell r="AO185">
            <v>0</v>
          </cell>
        </row>
        <row r="186">
          <cell r="J186">
            <v>11</v>
          </cell>
          <cell r="N186">
            <v>0</v>
          </cell>
          <cell r="Z186">
            <v>0</v>
          </cell>
          <cell r="AA186">
            <v>0</v>
          </cell>
          <cell r="AO186">
            <v>0</v>
          </cell>
        </row>
        <row r="187">
          <cell r="J187">
            <v>11</v>
          </cell>
          <cell r="N187">
            <v>0</v>
          </cell>
          <cell r="Z187">
            <v>0</v>
          </cell>
          <cell r="AA187">
            <v>0</v>
          </cell>
          <cell r="AO187">
            <v>0</v>
          </cell>
        </row>
        <row r="188">
          <cell r="J188">
            <v>11</v>
          </cell>
          <cell r="N188">
            <v>0</v>
          </cell>
          <cell r="Z188">
            <v>0</v>
          </cell>
          <cell r="AA188">
            <v>0</v>
          </cell>
          <cell r="AO188">
            <v>0</v>
          </cell>
        </row>
        <row r="189">
          <cell r="J189">
            <v>11</v>
          </cell>
          <cell r="N189">
            <v>0</v>
          </cell>
          <cell r="Z189">
            <v>0</v>
          </cell>
          <cell r="AA189">
            <v>0</v>
          </cell>
          <cell r="AO189">
            <v>0</v>
          </cell>
        </row>
        <row r="190">
          <cell r="J190">
            <v>11</v>
          </cell>
          <cell r="N190">
            <v>0</v>
          </cell>
          <cell r="Z190">
            <v>0</v>
          </cell>
          <cell r="AA190">
            <v>0</v>
          </cell>
          <cell r="AO190">
            <v>0</v>
          </cell>
        </row>
        <row r="191">
          <cell r="J191">
            <v>11</v>
          </cell>
          <cell r="N191">
            <v>0</v>
          </cell>
          <cell r="Z191">
            <v>0</v>
          </cell>
          <cell r="AA191">
            <v>0</v>
          </cell>
          <cell r="AO191">
            <v>0</v>
          </cell>
        </row>
        <row r="192">
          <cell r="J192">
            <v>11</v>
          </cell>
          <cell r="N192">
            <v>293737.49</v>
          </cell>
          <cell r="Z192">
            <v>294670.21999999997</v>
          </cell>
          <cell r="AA192">
            <v>292463.23</v>
          </cell>
          <cell r="AO192">
            <v>363634.54</v>
          </cell>
        </row>
        <row r="193">
          <cell r="J193">
            <v>11</v>
          </cell>
          <cell r="N193">
            <v>0</v>
          </cell>
          <cell r="Z193">
            <v>0</v>
          </cell>
          <cell r="AA193">
            <v>0</v>
          </cell>
          <cell r="AO193">
            <v>0</v>
          </cell>
        </row>
        <row r="194">
          <cell r="J194">
            <v>11</v>
          </cell>
          <cell r="N194">
            <v>0</v>
          </cell>
          <cell r="Z194">
            <v>0</v>
          </cell>
          <cell r="AA194">
            <v>0</v>
          </cell>
          <cell r="AO194">
            <v>0</v>
          </cell>
        </row>
        <row r="195">
          <cell r="J195">
            <v>11</v>
          </cell>
          <cell r="N195">
            <v>0</v>
          </cell>
          <cell r="Z195">
            <v>0</v>
          </cell>
          <cell r="AA195">
            <v>0</v>
          </cell>
          <cell r="AO195">
            <v>0</v>
          </cell>
        </row>
        <row r="196">
          <cell r="J196">
            <v>11</v>
          </cell>
          <cell r="N196">
            <v>0</v>
          </cell>
          <cell r="Z196">
            <v>0</v>
          </cell>
          <cell r="AA196">
            <v>0</v>
          </cell>
          <cell r="AO196">
            <v>0</v>
          </cell>
        </row>
        <row r="197">
          <cell r="J197">
            <v>11</v>
          </cell>
          <cell r="N197">
            <v>0</v>
          </cell>
          <cell r="Z197">
            <v>0</v>
          </cell>
          <cell r="AA197">
            <v>0</v>
          </cell>
          <cell r="AO197">
            <v>0</v>
          </cell>
        </row>
        <row r="198">
          <cell r="J198">
            <v>11</v>
          </cell>
          <cell r="N198">
            <v>30753.83</v>
          </cell>
          <cell r="Z198">
            <v>60481.01</v>
          </cell>
          <cell r="AA198">
            <v>39749.760000000002</v>
          </cell>
          <cell r="AO198">
            <v>35307.24</v>
          </cell>
        </row>
        <row r="199">
          <cell r="J199">
            <v>11</v>
          </cell>
          <cell r="N199">
            <v>72221.929999999993</v>
          </cell>
          <cell r="Z199">
            <v>138397.28</v>
          </cell>
          <cell r="AA199">
            <v>115275.88</v>
          </cell>
          <cell r="AO199">
            <v>83195.95</v>
          </cell>
        </row>
        <row r="200">
          <cell r="J200">
            <v>11</v>
          </cell>
          <cell r="N200">
            <v>2034552.87</v>
          </cell>
          <cell r="Z200">
            <v>1996431.37</v>
          </cell>
          <cell r="AA200">
            <v>2048482.36</v>
          </cell>
          <cell r="AO200">
            <v>1803783.57</v>
          </cell>
        </row>
        <row r="201">
          <cell r="J201">
            <v>11</v>
          </cell>
          <cell r="N201">
            <v>326928.92</v>
          </cell>
          <cell r="Z201">
            <v>513545.89</v>
          </cell>
          <cell r="AA201">
            <v>422751.96</v>
          </cell>
          <cell r="AO201">
            <v>604591.61</v>
          </cell>
        </row>
        <row r="202">
          <cell r="J202">
            <v>11</v>
          </cell>
          <cell r="AA202">
            <v>0</v>
          </cell>
          <cell r="AO202">
            <v>19.11</v>
          </cell>
        </row>
        <row r="203">
          <cell r="J203">
            <v>11</v>
          </cell>
          <cell r="N203">
            <v>0</v>
          </cell>
          <cell r="Z203">
            <v>0</v>
          </cell>
          <cell r="AA203">
            <v>0</v>
          </cell>
          <cell r="AO203">
            <v>0</v>
          </cell>
        </row>
        <row r="204">
          <cell r="J204">
            <v>11</v>
          </cell>
          <cell r="N204">
            <v>0</v>
          </cell>
          <cell r="Z204">
            <v>0</v>
          </cell>
          <cell r="AA204">
            <v>0</v>
          </cell>
          <cell r="AO204">
            <v>0</v>
          </cell>
        </row>
        <row r="205">
          <cell r="J205">
            <v>11</v>
          </cell>
          <cell r="N205">
            <v>0</v>
          </cell>
          <cell r="Z205">
            <v>0</v>
          </cell>
          <cell r="AA205">
            <v>0</v>
          </cell>
          <cell r="AO205">
            <v>0</v>
          </cell>
        </row>
        <row r="206">
          <cell r="J206">
            <v>11</v>
          </cell>
          <cell r="N206">
            <v>0</v>
          </cell>
          <cell r="Z206">
            <v>0</v>
          </cell>
          <cell r="AA206">
            <v>0</v>
          </cell>
          <cell r="AO206">
            <v>0</v>
          </cell>
        </row>
        <row r="207">
          <cell r="J207">
            <v>11</v>
          </cell>
          <cell r="N207">
            <v>0</v>
          </cell>
          <cell r="Z207">
            <v>0</v>
          </cell>
          <cell r="AA207">
            <v>0</v>
          </cell>
          <cell r="AO207">
            <v>0</v>
          </cell>
        </row>
        <row r="208">
          <cell r="J208">
            <v>11</v>
          </cell>
          <cell r="N208">
            <v>0</v>
          </cell>
          <cell r="Z208">
            <v>0</v>
          </cell>
          <cell r="AA208">
            <v>0</v>
          </cell>
          <cell r="AO208">
            <v>0</v>
          </cell>
        </row>
        <row r="209">
          <cell r="J209">
            <v>11</v>
          </cell>
          <cell r="N209">
            <v>0</v>
          </cell>
          <cell r="Z209">
            <v>0</v>
          </cell>
          <cell r="AA209">
            <v>0</v>
          </cell>
          <cell r="AO209">
            <v>0</v>
          </cell>
        </row>
        <row r="210">
          <cell r="J210">
            <v>11</v>
          </cell>
          <cell r="N210">
            <v>16334.43</v>
          </cell>
          <cell r="Z210">
            <v>33336.76</v>
          </cell>
          <cell r="AA210">
            <v>15610.37</v>
          </cell>
          <cell r="AO210">
            <v>29301.41</v>
          </cell>
        </row>
        <row r="211">
          <cell r="J211">
            <v>11</v>
          </cell>
          <cell r="N211">
            <v>197429.3</v>
          </cell>
          <cell r="Z211">
            <v>199546.15</v>
          </cell>
          <cell r="AA211">
            <v>203263.94</v>
          </cell>
          <cell r="AO211">
            <v>119481.93</v>
          </cell>
        </row>
        <row r="212">
          <cell r="J212">
            <v>11</v>
          </cell>
          <cell r="N212">
            <v>312.04000000000002</v>
          </cell>
          <cell r="Z212">
            <v>268.51</v>
          </cell>
          <cell r="AA212">
            <v>268.51</v>
          </cell>
          <cell r="AO212">
            <v>206.74</v>
          </cell>
        </row>
        <row r="213">
          <cell r="J213">
            <v>11</v>
          </cell>
          <cell r="N213">
            <v>1978.3</v>
          </cell>
          <cell r="Z213">
            <v>2015.59</v>
          </cell>
          <cell r="AA213">
            <v>2015.59</v>
          </cell>
          <cell r="AO213">
            <v>1996.94</v>
          </cell>
        </row>
        <row r="214">
          <cell r="J214">
            <v>11</v>
          </cell>
          <cell r="N214">
            <v>404519.76</v>
          </cell>
          <cell r="Z214">
            <v>408928.75</v>
          </cell>
          <cell r="AA214">
            <v>433591.1</v>
          </cell>
          <cell r="AO214">
            <v>374379.12</v>
          </cell>
        </row>
        <row r="215">
          <cell r="J215">
            <v>11</v>
          </cell>
          <cell r="N215">
            <v>64027.39</v>
          </cell>
          <cell r="Z215">
            <v>54725.63</v>
          </cell>
          <cell r="AA215">
            <v>60671.58</v>
          </cell>
          <cell r="AO215">
            <v>27357.279999999999</v>
          </cell>
        </row>
        <row r="216">
          <cell r="J216">
            <v>11</v>
          </cell>
          <cell r="N216">
            <v>1024837.69</v>
          </cell>
          <cell r="Z216">
            <v>999068.57</v>
          </cell>
          <cell r="AA216">
            <v>973005.48</v>
          </cell>
          <cell r="AO216">
            <v>1417989.58</v>
          </cell>
        </row>
        <row r="217">
          <cell r="J217">
            <v>11</v>
          </cell>
          <cell r="N217">
            <v>0</v>
          </cell>
          <cell r="Z217">
            <v>0</v>
          </cell>
          <cell r="AA217">
            <v>0</v>
          </cell>
          <cell r="AO217">
            <v>0</v>
          </cell>
        </row>
        <row r="218">
          <cell r="J218">
            <v>11</v>
          </cell>
          <cell r="N218">
            <v>0</v>
          </cell>
          <cell r="Z218">
            <v>0</v>
          </cell>
          <cell r="AA218">
            <v>0</v>
          </cell>
          <cell r="AO218">
            <v>0</v>
          </cell>
        </row>
        <row r="219">
          <cell r="J219">
            <v>11</v>
          </cell>
          <cell r="N219">
            <v>0</v>
          </cell>
          <cell r="Z219">
            <v>0</v>
          </cell>
          <cell r="AA219">
            <v>0</v>
          </cell>
          <cell r="AO219">
            <v>0</v>
          </cell>
        </row>
        <row r="220">
          <cell r="J220">
            <v>11</v>
          </cell>
          <cell r="N220">
            <v>0</v>
          </cell>
          <cell r="Z220">
            <v>0</v>
          </cell>
          <cell r="AA220">
            <v>0</v>
          </cell>
          <cell r="AO220">
            <v>0</v>
          </cell>
        </row>
        <row r="221">
          <cell r="J221">
            <v>11</v>
          </cell>
          <cell r="N221">
            <v>0</v>
          </cell>
          <cell r="Z221">
            <v>0</v>
          </cell>
          <cell r="AA221">
            <v>0</v>
          </cell>
          <cell r="AO221">
            <v>0</v>
          </cell>
        </row>
        <row r="222">
          <cell r="J222">
            <v>11</v>
          </cell>
          <cell r="N222">
            <v>0</v>
          </cell>
          <cell r="Z222">
            <v>0</v>
          </cell>
          <cell r="AA222">
            <v>0</v>
          </cell>
          <cell r="AO222">
            <v>0</v>
          </cell>
        </row>
        <row r="223">
          <cell r="J223">
            <v>11</v>
          </cell>
          <cell r="N223">
            <v>0</v>
          </cell>
          <cell r="Z223">
            <v>0</v>
          </cell>
          <cell r="AA223">
            <v>0</v>
          </cell>
          <cell r="AO223">
            <v>0</v>
          </cell>
        </row>
        <row r="224">
          <cell r="J224">
            <v>11</v>
          </cell>
          <cell r="N224">
            <v>0</v>
          </cell>
          <cell r="Z224">
            <v>0</v>
          </cell>
          <cell r="AA224">
            <v>0</v>
          </cell>
          <cell r="AO224">
            <v>0</v>
          </cell>
        </row>
        <row r="225">
          <cell r="J225">
            <v>11</v>
          </cell>
          <cell r="N225">
            <v>0</v>
          </cell>
          <cell r="Z225">
            <v>0</v>
          </cell>
          <cell r="AA225">
            <v>0</v>
          </cell>
          <cell r="AO225">
            <v>0</v>
          </cell>
        </row>
        <row r="226">
          <cell r="J226">
            <v>11</v>
          </cell>
          <cell r="N226">
            <v>0</v>
          </cell>
          <cell r="Z226">
            <v>0</v>
          </cell>
          <cell r="AA226">
            <v>0</v>
          </cell>
          <cell r="AO226">
            <v>0</v>
          </cell>
        </row>
        <row r="227">
          <cell r="J227">
            <v>11</v>
          </cell>
          <cell r="N227">
            <v>0</v>
          </cell>
          <cell r="Z227">
            <v>0</v>
          </cell>
          <cell r="AA227">
            <v>0</v>
          </cell>
          <cell r="AO227">
            <v>0</v>
          </cell>
        </row>
        <row r="228">
          <cell r="J228">
            <v>11</v>
          </cell>
          <cell r="N228">
            <v>0</v>
          </cell>
          <cell r="Z228">
            <v>0</v>
          </cell>
          <cell r="AA228">
            <v>0</v>
          </cell>
          <cell r="AO228">
            <v>0</v>
          </cell>
        </row>
        <row r="229">
          <cell r="J229">
            <v>11</v>
          </cell>
          <cell r="N229">
            <v>0</v>
          </cell>
          <cell r="Z229">
            <v>0</v>
          </cell>
          <cell r="AA229">
            <v>0</v>
          </cell>
          <cell r="AO229">
            <v>0</v>
          </cell>
        </row>
        <row r="230">
          <cell r="J230">
            <v>11</v>
          </cell>
          <cell r="N230">
            <v>0</v>
          </cell>
          <cell r="Z230">
            <v>0</v>
          </cell>
          <cell r="AA230">
            <v>0</v>
          </cell>
          <cell r="AO230">
            <v>0</v>
          </cell>
        </row>
        <row r="231">
          <cell r="J231">
            <v>11</v>
          </cell>
          <cell r="N231">
            <v>0</v>
          </cell>
          <cell r="Z231">
            <v>0</v>
          </cell>
          <cell r="AA231">
            <v>0</v>
          </cell>
          <cell r="AO231">
            <v>0</v>
          </cell>
        </row>
        <row r="232">
          <cell r="J232">
            <v>11</v>
          </cell>
          <cell r="N232">
            <v>0</v>
          </cell>
          <cell r="Z232">
            <v>0</v>
          </cell>
          <cell r="AA232">
            <v>0</v>
          </cell>
          <cell r="AO232">
            <v>0</v>
          </cell>
        </row>
        <row r="233">
          <cell r="J233">
            <v>11</v>
          </cell>
          <cell r="N233">
            <v>0</v>
          </cell>
          <cell r="Z233">
            <v>0</v>
          </cell>
          <cell r="AA233">
            <v>0</v>
          </cell>
          <cell r="AO233">
            <v>0</v>
          </cell>
        </row>
        <row r="234">
          <cell r="J234">
            <v>11</v>
          </cell>
          <cell r="N234">
            <v>0</v>
          </cell>
          <cell r="Z234">
            <v>0</v>
          </cell>
          <cell r="AA234">
            <v>0</v>
          </cell>
          <cell r="AO234">
            <v>0</v>
          </cell>
        </row>
        <row r="235">
          <cell r="J235">
            <v>11</v>
          </cell>
          <cell r="N235">
            <v>0</v>
          </cell>
          <cell r="Z235">
            <v>0</v>
          </cell>
          <cell r="AA235">
            <v>0</v>
          </cell>
          <cell r="AO235">
            <v>0</v>
          </cell>
        </row>
        <row r="236">
          <cell r="J236">
            <v>11</v>
          </cell>
          <cell r="N236">
            <v>0</v>
          </cell>
          <cell r="Z236">
            <v>0</v>
          </cell>
          <cell r="AA236">
            <v>0</v>
          </cell>
          <cell r="AO236">
            <v>0</v>
          </cell>
        </row>
        <row r="237">
          <cell r="J237">
            <v>11</v>
          </cell>
          <cell r="N237">
            <v>0</v>
          </cell>
          <cell r="Z237">
            <v>0</v>
          </cell>
          <cell r="AA237">
            <v>0</v>
          </cell>
          <cell r="AO237">
            <v>0</v>
          </cell>
        </row>
        <row r="238">
          <cell r="J238">
            <v>11</v>
          </cell>
          <cell r="N238">
            <v>0</v>
          </cell>
          <cell r="Z238">
            <v>0</v>
          </cell>
          <cell r="AA238">
            <v>0</v>
          </cell>
          <cell r="AO238">
            <v>0</v>
          </cell>
        </row>
        <row r="239">
          <cell r="J239">
            <v>11</v>
          </cell>
          <cell r="N239">
            <v>0</v>
          </cell>
          <cell r="Z239">
            <v>0</v>
          </cell>
          <cell r="AA239">
            <v>0</v>
          </cell>
          <cell r="AO239">
            <v>0</v>
          </cell>
        </row>
        <row r="240">
          <cell r="J240">
            <v>11</v>
          </cell>
          <cell r="N240">
            <v>0</v>
          </cell>
          <cell r="Z240">
            <v>0</v>
          </cell>
          <cell r="AA240">
            <v>0</v>
          </cell>
          <cell r="AO240">
            <v>0</v>
          </cell>
        </row>
        <row r="241">
          <cell r="J241">
            <v>10</v>
          </cell>
          <cell r="N241">
            <v>89.84</v>
          </cell>
          <cell r="Z241">
            <v>2061.89</v>
          </cell>
          <cell r="AA241">
            <v>0.1</v>
          </cell>
          <cell r="AO241">
            <v>1845.2</v>
          </cell>
        </row>
        <row r="242">
          <cell r="J242">
            <v>10</v>
          </cell>
          <cell r="N242">
            <v>0</v>
          </cell>
          <cell r="Z242">
            <v>8549885.3900000006</v>
          </cell>
          <cell r="AA242">
            <v>8549885.3900000006</v>
          </cell>
          <cell r="AO242">
            <v>0</v>
          </cell>
        </row>
        <row r="243">
          <cell r="J243">
            <v>0</v>
          </cell>
          <cell r="N243">
            <v>23346.27</v>
          </cell>
          <cell r="Z243">
            <v>23554.81</v>
          </cell>
          <cell r="AA243">
            <v>29652.41</v>
          </cell>
          <cell r="AO243">
            <v>81900</v>
          </cell>
        </row>
        <row r="244">
          <cell r="J244">
            <v>10</v>
          </cell>
          <cell r="N244">
            <v>1112823.55</v>
          </cell>
          <cell r="Z244">
            <v>952285.62000000011</v>
          </cell>
          <cell r="AA244">
            <v>1025596.6900000001</v>
          </cell>
          <cell r="AO244">
            <v>129084.55000000002</v>
          </cell>
        </row>
        <row r="245">
          <cell r="J245">
            <v>10</v>
          </cell>
          <cell r="N245">
            <v>0</v>
          </cell>
          <cell r="Z245">
            <v>0</v>
          </cell>
          <cell r="AA245">
            <v>0</v>
          </cell>
          <cell r="AO245">
            <v>0</v>
          </cell>
        </row>
        <row r="246">
          <cell r="J246">
            <v>10</v>
          </cell>
          <cell r="N246">
            <v>0</v>
          </cell>
          <cell r="Z246">
            <v>0</v>
          </cell>
          <cell r="AA246">
            <v>0</v>
          </cell>
          <cell r="AO246">
            <v>0</v>
          </cell>
        </row>
        <row r="247">
          <cell r="J247">
            <v>10</v>
          </cell>
          <cell r="N247">
            <v>0</v>
          </cell>
          <cell r="Z247">
            <v>0</v>
          </cell>
          <cell r="AA247">
            <v>0</v>
          </cell>
          <cell r="AO247">
            <v>0</v>
          </cell>
        </row>
        <row r="248">
          <cell r="J248">
            <v>10</v>
          </cell>
          <cell r="N248">
            <v>0</v>
          </cell>
          <cell r="Z248">
            <v>2200</v>
          </cell>
          <cell r="AA248">
            <v>2200</v>
          </cell>
          <cell r="AO248">
            <v>2200</v>
          </cell>
        </row>
        <row r="249">
          <cell r="J249">
            <v>10</v>
          </cell>
          <cell r="N249">
            <v>3774.41</v>
          </cell>
          <cell r="Z249">
            <v>1184506.55</v>
          </cell>
          <cell r="AA249">
            <v>1583378.68</v>
          </cell>
          <cell r="AO249">
            <v>1538685.29</v>
          </cell>
        </row>
        <row r="250">
          <cell r="J250">
            <v>10</v>
          </cell>
          <cell r="N250">
            <v>3925.24</v>
          </cell>
          <cell r="Z250">
            <v>13274.07</v>
          </cell>
          <cell r="AA250">
            <v>3717.19</v>
          </cell>
          <cell r="AO250">
            <v>16769.509999999998</v>
          </cell>
        </row>
        <row r="251">
          <cell r="J251">
            <v>10</v>
          </cell>
          <cell r="N251">
            <v>6009.81</v>
          </cell>
          <cell r="Z251">
            <v>1649.49</v>
          </cell>
          <cell r="AA251">
            <v>3989.21</v>
          </cell>
          <cell r="AO251">
            <v>55107.77</v>
          </cell>
        </row>
        <row r="252">
          <cell r="J252">
            <v>10</v>
          </cell>
          <cell r="N252">
            <v>78012.67</v>
          </cell>
          <cell r="Z252">
            <v>94444.99</v>
          </cell>
          <cell r="AA252">
            <v>52301.94</v>
          </cell>
          <cell r="AO252">
            <v>57712.83</v>
          </cell>
        </row>
        <row r="253">
          <cell r="J253">
            <v>10</v>
          </cell>
          <cell r="N253">
            <v>3176.17</v>
          </cell>
          <cell r="Z253">
            <v>3265.83</v>
          </cell>
          <cell r="AA253">
            <v>3077.27</v>
          </cell>
          <cell r="AO253">
            <v>3210.22</v>
          </cell>
        </row>
        <row r="254">
          <cell r="J254">
            <v>10</v>
          </cell>
          <cell r="N254">
            <v>8866.2999999999993</v>
          </cell>
          <cell r="Z254">
            <v>8581.98</v>
          </cell>
          <cell r="AA254">
            <v>0</v>
          </cell>
          <cell r="AO254">
            <v>0</v>
          </cell>
        </row>
        <row r="255">
          <cell r="J255">
            <v>10</v>
          </cell>
          <cell r="N255">
            <v>2520.27</v>
          </cell>
          <cell r="Z255">
            <v>560.4</v>
          </cell>
          <cell r="AA255">
            <v>5165.76</v>
          </cell>
          <cell r="AO255">
            <v>3747.97</v>
          </cell>
        </row>
        <row r="256">
          <cell r="J256">
            <v>10</v>
          </cell>
          <cell r="N256">
            <v>0</v>
          </cell>
          <cell r="Z256">
            <v>0</v>
          </cell>
          <cell r="AA256">
            <v>0</v>
          </cell>
          <cell r="AO256">
            <v>0</v>
          </cell>
        </row>
        <row r="257">
          <cell r="J257">
            <v>10</v>
          </cell>
          <cell r="N257">
            <v>0</v>
          </cell>
          <cell r="Z257">
            <v>0</v>
          </cell>
          <cell r="AA257">
            <v>0</v>
          </cell>
          <cell r="AO257">
            <v>0</v>
          </cell>
        </row>
        <row r="258">
          <cell r="J258">
            <v>0</v>
          </cell>
          <cell r="N258">
            <v>14852.16</v>
          </cell>
          <cell r="Z258">
            <v>7920.23</v>
          </cell>
          <cell r="AA258">
            <v>37940.959999999999</v>
          </cell>
          <cell r="AO258">
            <v>77607.679999999993</v>
          </cell>
        </row>
        <row r="259">
          <cell r="J259">
            <v>10</v>
          </cell>
          <cell r="N259">
            <v>10220.18</v>
          </cell>
          <cell r="Z259">
            <v>5011.2599999999984</v>
          </cell>
          <cell r="AA259">
            <v>26477.82</v>
          </cell>
          <cell r="AO259">
            <v>36447.54</v>
          </cell>
        </row>
        <row r="260">
          <cell r="J260">
            <v>0</v>
          </cell>
          <cell r="N260">
            <v>0</v>
          </cell>
          <cell r="Z260">
            <v>0</v>
          </cell>
          <cell r="AA260">
            <v>0</v>
          </cell>
          <cell r="AO260">
            <v>0</v>
          </cell>
        </row>
        <row r="261">
          <cell r="J261">
            <v>0</v>
          </cell>
          <cell r="N261">
            <v>0</v>
          </cell>
          <cell r="Z261">
            <v>0</v>
          </cell>
          <cell r="AA261">
            <v>0</v>
          </cell>
          <cell r="AO261">
            <v>0</v>
          </cell>
        </row>
        <row r="262">
          <cell r="J262">
            <v>10</v>
          </cell>
          <cell r="N262">
            <v>0</v>
          </cell>
          <cell r="Z262">
            <v>0</v>
          </cell>
          <cell r="AA262">
            <v>0</v>
          </cell>
          <cell r="AO262">
            <v>0</v>
          </cell>
        </row>
        <row r="263">
          <cell r="J263">
            <v>10</v>
          </cell>
          <cell r="N263">
            <v>82815.009999999995</v>
          </cell>
          <cell r="Z263">
            <v>83155.02</v>
          </cell>
          <cell r="AA263">
            <v>86132.87</v>
          </cell>
          <cell r="AO263">
            <v>82847.17</v>
          </cell>
        </row>
        <row r="264">
          <cell r="J264">
            <v>10</v>
          </cell>
          <cell r="N264">
            <v>44976.55</v>
          </cell>
          <cell r="Z264">
            <v>5394.77</v>
          </cell>
          <cell r="AA264">
            <v>16434.03</v>
          </cell>
          <cell r="AO264">
            <v>36409.57</v>
          </cell>
        </row>
        <row r="265">
          <cell r="J265">
            <v>10</v>
          </cell>
          <cell r="N265">
            <v>70327.520000000004</v>
          </cell>
          <cell r="Z265">
            <v>0</v>
          </cell>
          <cell r="AA265">
            <v>0</v>
          </cell>
          <cell r="AO265">
            <v>0</v>
          </cell>
        </row>
        <row r="266">
          <cell r="J266">
            <v>10</v>
          </cell>
          <cell r="N266">
            <v>0</v>
          </cell>
          <cell r="Z266">
            <v>0</v>
          </cell>
          <cell r="AA266">
            <v>0</v>
          </cell>
          <cell r="AO266">
            <v>299</v>
          </cell>
        </row>
        <row r="267">
          <cell r="J267">
            <v>10</v>
          </cell>
          <cell r="N267">
            <v>3259488.7</v>
          </cell>
          <cell r="Z267">
            <v>3259488.7</v>
          </cell>
          <cell r="AA267">
            <v>3259488.7</v>
          </cell>
          <cell r="AO267">
            <v>3259488.7</v>
          </cell>
        </row>
        <row r="268">
          <cell r="J268">
            <v>10</v>
          </cell>
          <cell r="N268">
            <v>89172.42</v>
          </cell>
          <cell r="Z268">
            <v>197799.92</v>
          </cell>
          <cell r="AA268">
            <v>40805.15</v>
          </cell>
          <cell r="AO268">
            <v>40012.04</v>
          </cell>
        </row>
        <row r="269">
          <cell r="J269">
            <v>12</v>
          </cell>
          <cell r="N269">
            <v>8307830.0899999999</v>
          </cell>
          <cell r="Z269">
            <v>1743784.36</v>
          </cell>
          <cell r="AA269">
            <v>8316784.3600000003</v>
          </cell>
          <cell r="AO269">
            <v>531787.75</v>
          </cell>
        </row>
        <row r="270">
          <cell r="J270">
            <v>10</v>
          </cell>
          <cell r="N270">
            <v>129849.31</v>
          </cell>
          <cell r="Z270">
            <v>0</v>
          </cell>
          <cell r="AA270">
            <v>129839.96</v>
          </cell>
          <cell r="AO270">
            <v>10031.760000000009</v>
          </cell>
        </row>
        <row r="271">
          <cell r="J271">
            <v>10</v>
          </cell>
          <cell r="N271">
            <v>0</v>
          </cell>
          <cell r="Z271">
            <v>0</v>
          </cell>
          <cell r="AA271">
            <v>0</v>
          </cell>
          <cell r="AO271">
            <v>0</v>
          </cell>
        </row>
        <row r="272">
          <cell r="J272">
            <v>10</v>
          </cell>
          <cell r="N272">
            <v>0</v>
          </cell>
          <cell r="Z272">
            <v>1.95</v>
          </cell>
          <cell r="AA272">
            <v>1.95</v>
          </cell>
          <cell r="AO272">
            <v>205.95</v>
          </cell>
        </row>
        <row r="273">
          <cell r="J273">
            <v>10</v>
          </cell>
          <cell r="N273">
            <v>1000</v>
          </cell>
          <cell r="Z273">
            <v>1142.3399999999999</v>
          </cell>
          <cell r="AA273">
            <v>1003.78</v>
          </cell>
          <cell r="AO273">
            <v>0</v>
          </cell>
        </row>
        <row r="274">
          <cell r="J274">
            <v>10</v>
          </cell>
          <cell r="N274">
            <v>0</v>
          </cell>
          <cell r="Z274">
            <v>377.7</v>
          </cell>
          <cell r="AA274">
            <v>408.86</v>
          </cell>
          <cell r="AO274">
            <v>3748.23</v>
          </cell>
        </row>
        <row r="275">
          <cell r="J275">
            <v>10</v>
          </cell>
          <cell r="N275">
            <v>0</v>
          </cell>
          <cell r="Z275">
            <v>1597</v>
          </cell>
          <cell r="AA275">
            <v>1597</v>
          </cell>
          <cell r="AO275">
            <v>1597</v>
          </cell>
        </row>
        <row r="276">
          <cell r="J276">
            <v>10</v>
          </cell>
          <cell r="N276">
            <v>0</v>
          </cell>
          <cell r="Z276">
            <v>4500</v>
          </cell>
          <cell r="AA276">
            <v>4500</v>
          </cell>
          <cell r="AO276">
            <v>0</v>
          </cell>
        </row>
        <row r="277">
          <cell r="J277">
            <v>10</v>
          </cell>
          <cell r="N277">
            <v>8135365</v>
          </cell>
          <cell r="Z277">
            <v>10521617</v>
          </cell>
          <cell r="AA277">
            <v>7756731</v>
          </cell>
          <cell r="AO277">
            <v>8612959</v>
          </cell>
        </row>
        <row r="278">
          <cell r="J278">
            <v>10</v>
          </cell>
          <cell r="N278">
            <v>6393128</v>
          </cell>
          <cell r="Z278">
            <v>9167175</v>
          </cell>
          <cell r="AA278">
            <v>8347408</v>
          </cell>
          <cell r="AO278">
            <v>8934507</v>
          </cell>
        </row>
        <row r="279">
          <cell r="J279">
            <v>10</v>
          </cell>
          <cell r="N279">
            <v>20261</v>
          </cell>
          <cell r="Z279">
            <v>7398</v>
          </cell>
          <cell r="AA279">
            <v>6215</v>
          </cell>
          <cell r="AO279">
            <v>6782</v>
          </cell>
        </row>
        <row r="280">
          <cell r="J280">
            <v>10</v>
          </cell>
          <cell r="N280">
            <v>868825</v>
          </cell>
          <cell r="Z280">
            <v>1273289</v>
          </cell>
          <cell r="AA280">
            <v>1015458</v>
          </cell>
          <cell r="AO280">
            <v>1162797</v>
          </cell>
        </row>
        <row r="281">
          <cell r="J281">
            <v>10</v>
          </cell>
          <cell r="N281">
            <v>262329</v>
          </cell>
          <cell r="Z281">
            <v>326682</v>
          </cell>
          <cell r="AA281">
            <v>278438</v>
          </cell>
          <cell r="AO281">
            <v>307643</v>
          </cell>
        </row>
        <row r="282">
          <cell r="J282">
            <v>10</v>
          </cell>
          <cell r="N282">
            <v>0</v>
          </cell>
          <cell r="Z282">
            <v>0</v>
          </cell>
          <cell r="AA282">
            <v>0</v>
          </cell>
          <cell r="AO282">
            <v>0</v>
          </cell>
        </row>
        <row r="283">
          <cell r="J283">
            <v>0</v>
          </cell>
          <cell r="N283">
            <v>0</v>
          </cell>
          <cell r="Z283">
            <v>0</v>
          </cell>
          <cell r="AA283">
            <v>0</v>
          </cell>
          <cell r="AO283">
            <v>0</v>
          </cell>
        </row>
        <row r="284">
          <cell r="J284">
            <v>0</v>
          </cell>
          <cell r="N284">
            <v>0</v>
          </cell>
          <cell r="Z284">
            <v>0</v>
          </cell>
          <cell r="AA284">
            <v>0</v>
          </cell>
          <cell r="AO284">
            <v>0</v>
          </cell>
        </row>
        <row r="285">
          <cell r="J285">
            <v>0</v>
          </cell>
          <cell r="N285">
            <v>0</v>
          </cell>
          <cell r="Z285">
            <v>0</v>
          </cell>
          <cell r="AA285">
            <v>0</v>
          </cell>
          <cell r="AO285">
            <v>0</v>
          </cell>
        </row>
        <row r="286">
          <cell r="J286">
            <v>0</v>
          </cell>
          <cell r="N286">
            <v>0</v>
          </cell>
          <cell r="Z286">
            <v>0</v>
          </cell>
          <cell r="AA286">
            <v>0</v>
          </cell>
          <cell r="AO286">
            <v>0</v>
          </cell>
        </row>
        <row r="287">
          <cell r="J287">
            <v>10</v>
          </cell>
          <cell r="N287">
            <v>-44910613.129999995</v>
          </cell>
          <cell r="Z287">
            <v>-44674891.390000001</v>
          </cell>
          <cell r="AA287">
            <v>-44882761.280000001</v>
          </cell>
          <cell r="AO287">
            <v>-41657555.920000002</v>
          </cell>
        </row>
        <row r="288">
          <cell r="J288">
            <v>10</v>
          </cell>
          <cell r="N288">
            <v>-20915946.559999999</v>
          </cell>
          <cell r="Z288">
            <v>-19591058.210000001</v>
          </cell>
          <cell r="AA288">
            <v>-20040185.600000001</v>
          </cell>
          <cell r="AO288">
            <v>-17451293.559999999</v>
          </cell>
        </row>
        <row r="289">
          <cell r="J289">
            <v>10</v>
          </cell>
          <cell r="N289">
            <v>-1325966.5999999999</v>
          </cell>
          <cell r="Z289">
            <v>-724550.63</v>
          </cell>
          <cell r="AA289">
            <v>-905549.16</v>
          </cell>
          <cell r="AO289">
            <v>-126241.55</v>
          </cell>
        </row>
        <row r="290">
          <cell r="J290">
            <v>10</v>
          </cell>
          <cell r="N290">
            <v>-9233045.0800000001</v>
          </cell>
          <cell r="Z290">
            <v>-9223509.2100000009</v>
          </cell>
          <cell r="AA290">
            <v>-9557112.4399999995</v>
          </cell>
          <cell r="AO290">
            <v>-8527170.3200000003</v>
          </cell>
        </row>
        <row r="291">
          <cell r="J291">
            <v>10</v>
          </cell>
          <cell r="N291">
            <v>-492524.24</v>
          </cell>
          <cell r="Z291">
            <v>-238794.94</v>
          </cell>
          <cell r="AA291">
            <v>-357614.68</v>
          </cell>
          <cell r="AO291">
            <v>-107139.35</v>
          </cell>
        </row>
        <row r="292">
          <cell r="J292">
            <v>10</v>
          </cell>
          <cell r="N292">
            <v>0</v>
          </cell>
          <cell r="Z292">
            <v>0</v>
          </cell>
          <cell r="AA292">
            <v>0</v>
          </cell>
          <cell r="AO292">
            <v>0</v>
          </cell>
        </row>
        <row r="293">
          <cell r="J293">
            <v>10</v>
          </cell>
          <cell r="N293">
            <v>0</v>
          </cell>
          <cell r="Z293">
            <v>0</v>
          </cell>
          <cell r="AA293">
            <v>0</v>
          </cell>
          <cell r="AO293">
            <v>0</v>
          </cell>
        </row>
        <row r="294">
          <cell r="J294">
            <v>10</v>
          </cell>
          <cell r="N294">
            <v>-4839786.3500000006</v>
          </cell>
          <cell r="Z294">
            <v>-4325071.72</v>
          </cell>
          <cell r="AA294">
            <v>-4641349.68</v>
          </cell>
          <cell r="AO294">
            <v>-1890240.25</v>
          </cell>
        </row>
        <row r="295">
          <cell r="J295">
            <v>10</v>
          </cell>
          <cell r="N295">
            <v>3518984.36</v>
          </cell>
          <cell r="Z295">
            <v>3518984.36</v>
          </cell>
          <cell r="AA295">
            <v>3518984.36</v>
          </cell>
          <cell r="AO295">
            <v>3518984.36</v>
          </cell>
        </row>
        <row r="296">
          <cell r="J296">
            <v>10</v>
          </cell>
          <cell r="N296">
            <v>0</v>
          </cell>
          <cell r="Z296">
            <v>0</v>
          </cell>
          <cell r="AA296">
            <v>0</v>
          </cell>
          <cell r="AO296">
            <v>0</v>
          </cell>
        </row>
        <row r="297">
          <cell r="J297">
            <v>10</v>
          </cell>
          <cell r="N297">
            <v>0</v>
          </cell>
          <cell r="Z297">
            <v>-883497.15</v>
          </cell>
          <cell r="AA297">
            <v>-889331.15</v>
          </cell>
          <cell r="AO297">
            <v>-420761.14</v>
          </cell>
        </row>
        <row r="298">
          <cell r="J298">
            <v>10</v>
          </cell>
          <cell r="N298">
            <v>-114958.96</v>
          </cell>
          <cell r="Z298">
            <v>-50506.87</v>
          </cell>
          <cell r="AA298">
            <v>-100201</v>
          </cell>
          <cell r="AO298">
            <v>0</v>
          </cell>
        </row>
        <row r="299">
          <cell r="J299">
            <v>10</v>
          </cell>
          <cell r="N299">
            <v>-5883905.46</v>
          </cell>
          <cell r="Z299">
            <v>-5509217.9000000004</v>
          </cell>
          <cell r="AA299">
            <v>-5507192.7800000003</v>
          </cell>
          <cell r="AO299">
            <v>-5304391.51</v>
          </cell>
        </row>
        <row r="300">
          <cell r="J300">
            <v>10</v>
          </cell>
          <cell r="N300">
            <v>-17609.09</v>
          </cell>
          <cell r="Z300">
            <v>-22456.77</v>
          </cell>
          <cell r="AA300">
            <v>-21646.61</v>
          </cell>
          <cell r="AO300">
            <v>-21945.69</v>
          </cell>
        </row>
        <row r="301">
          <cell r="J301">
            <v>10</v>
          </cell>
          <cell r="N301">
            <v>0</v>
          </cell>
          <cell r="Z301">
            <v>0</v>
          </cell>
          <cell r="AA301">
            <v>0</v>
          </cell>
          <cell r="AO301">
            <v>0</v>
          </cell>
        </row>
        <row r="302">
          <cell r="J302">
            <v>10</v>
          </cell>
          <cell r="AO302">
            <v>-260794.4</v>
          </cell>
        </row>
        <row r="303">
          <cell r="J303">
            <v>10</v>
          </cell>
          <cell r="N303">
            <v>0</v>
          </cell>
          <cell r="Z303">
            <v>0</v>
          </cell>
          <cell r="AA303">
            <v>0</v>
          </cell>
          <cell r="AO303">
            <v>0</v>
          </cell>
        </row>
        <row r="304">
          <cell r="J304">
            <v>10</v>
          </cell>
          <cell r="N304">
            <v>-907786.45</v>
          </cell>
          <cell r="Z304">
            <v>-928701.94</v>
          </cell>
          <cell r="AA304">
            <v>-983972.61</v>
          </cell>
          <cell r="AO304">
            <v>-58407.8</v>
          </cell>
        </row>
        <row r="305">
          <cell r="J305">
            <v>10</v>
          </cell>
          <cell r="N305">
            <v>-15600</v>
          </cell>
          <cell r="Z305">
            <v>-22800</v>
          </cell>
          <cell r="AA305">
            <v>-54562.46</v>
          </cell>
          <cell r="AO305">
            <v>0</v>
          </cell>
        </row>
        <row r="306">
          <cell r="J306">
            <v>10</v>
          </cell>
          <cell r="N306">
            <v>0</v>
          </cell>
          <cell r="Z306">
            <v>0</v>
          </cell>
          <cell r="AA306">
            <v>0</v>
          </cell>
          <cell r="AO306">
            <v>0</v>
          </cell>
        </row>
        <row r="307">
          <cell r="J307">
            <v>11</v>
          </cell>
          <cell r="N307">
            <v>-12857.16</v>
          </cell>
          <cell r="Z307">
            <v>0</v>
          </cell>
          <cell r="AA307">
            <v>0</v>
          </cell>
          <cell r="AO307">
            <v>0</v>
          </cell>
        </row>
        <row r="308">
          <cell r="J308">
            <v>11</v>
          </cell>
          <cell r="N308">
            <v>0</v>
          </cell>
          <cell r="Z308">
            <v>0</v>
          </cell>
          <cell r="AA308">
            <v>0</v>
          </cell>
          <cell r="AO308">
            <v>0</v>
          </cell>
        </row>
        <row r="309">
          <cell r="J309">
            <v>11</v>
          </cell>
          <cell r="N309">
            <v>-930865.82</v>
          </cell>
          <cell r="Z309">
            <v>-1540768.44</v>
          </cell>
          <cell r="AA309">
            <v>-930865.82</v>
          </cell>
          <cell r="AO309">
            <v>-1540768.44</v>
          </cell>
        </row>
        <row r="310">
          <cell r="J310">
            <v>11</v>
          </cell>
          <cell r="N310">
            <v>0</v>
          </cell>
          <cell r="Z310">
            <v>0</v>
          </cell>
          <cell r="AA310">
            <v>0</v>
          </cell>
          <cell r="AO310">
            <v>0</v>
          </cell>
        </row>
        <row r="311">
          <cell r="N311">
            <v>-59129.17</v>
          </cell>
          <cell r="Z311">
            <v>0</v>
          </cell>
          <cell r="AA311">
            <v>0</v>
          </cell>
          <cell r="AO311">
            <v>0</v>
          </cell>
        </row>
        <row r="312">
          <cell r="N312">
            <v>0</v>
          </cell>
          <cell r="Z312">
            <v>0</v>
          </cell>
          <cell r="AA312">
            <v>0</v>
          </cell>
          <cell r="AO312">
            <v>0</v>
          </cell>
        </row>
        <row r="313">
          <cell r="N313">
            <v>-441675</v>
          </cell>
          <cell r="Z313">
            <v>-415375</v>
          </cell>
          <cell r="AA313">
            <v>-415375</v>
          </cell>
          <cell r="AO313">
            <v>0</v>
          </cell>
        </row>
        <row r="314">
          <cell r="J314">
            <v>10</v>
          </cell>
          <cell r="N314">
            <v>-3259488.7</v>
          </cell>
          <cell r="Z314">
            <v>-3259488.7</v>
          </cell>
          <cell r="AA314">
            <v>-3259488.7</v>
          </cell>
          <cell r="AO314">
            <v>-3259488.7</v>
          </cell>
        </row>
        <row r="315">
          <cell r="J315">
            <v>0</v>
          </cell>
          <cell r="N315">
            <v>6446070.1600000001</v>
          </cell>
          <cell r="Z315">
            <v>6552352.3099999996</v>
          </cell>
          <cell r="AA315">
            <v>6551387.2800000003</v>
          </cell>
          <cell r="AO315">
            <v>6700073.79</v>
          </cell>
        </row>
        <row r="316">
          <cell r="J316">
            <v>0</v>
          </cell>
          <cell r="N316">
            <v>9604035.1600000001</v>
          </cell>
          <cell r="Z316">
            <v>10760313.560000001</v>
          </cell>
          <cell r="AA316">
            <v>10547523.699999999</v>
          </cell>
          <cell r="AO316">
            <v>11885556.52</v>
          </cell>
        </row>
        <row r="317">
          <cell r="J317">
            <v>0</v>
          </cell>
          <cell r="N317">
            <v>9180728.9100000001</v>
          </cell>
          <cell r="Z317">
            <v>9267094.4800000004</v>
          </cell>
          <cell r="AA317">
            <v>9250825.1799999997</v>
          </cell>
          <cell r="AO317">
            <v>9326253.5800000001</v>
          </cell>
        </row>
        <row r="318">
          <cell r="J318">
            <v>0</v>
          </cell>
          <cell r="N318">
            <v>18086703.510000002</v>
          </cell>
          <cell r="Z318">
            <v>19247012.760000002</v>
          </cell>
          <cell r="AA318">
            <v>19029431.260000002</v>
          </cell>
          <cell r="AO318">
            <v>20208263.48</v>
          </cell>
        </row>
        <row r="319">
          <cell r="J319">
            <v>0</v>
          </cell>
          <cell r="N319">
            <v>9506223.0099999998</v>
          </cell>
          <cell r="Z319">
            <v>11050370.24</v>
          </cell>
          <cell r="AA319">
            <v>10825997.279999999</v>
          </cell>
          <cell r="AO319">
            <v>12463110.560000001</v>
          </cell>
        </row>
        <row r="320">
          <cell r="J320">
            <v>0</v>
          </cell>
          <cell r="N320">
            <v>32963817.170000002</v>
          </cell>
          <cell r="Z320">
            <v>43930802.539999999</v>
          </cell>
          <cell r="AA320">
            <v>41801524.68</v>
          </cell>
          <cell r="AO320">
            <v>52716734.630000003</v>
          </cell>
        </row>
        <row r="321">
          <cell r="J321">
            <v>0</v>
          </cell>
          <cell r="N321">
            <v>27573842.059999999</v>
          </cell>
          <cell r="Z321">
            <v>31019015.899999999</v>
          </cell>
          <cell r="AA321">
            <v>30458416.350000001</v>
          </cell>
          <cell r="AO321">
            <v>34178345.399999999</v>
          </cell>
        </row>
        <row r="322">
          <cell r="J322">
            <v>0</v>
          </cell>
          <cell r="N322">
            <v>22522127.75</v>
          </cell>
          <cell r="Z322">
            <v>26142590.109999999</v>
          </cell>
          <cell r="AA322">
            <v>25668692.18</v>
          </cell>
          <cell r="AO322">
            <v>28327609.75</v>
          </cell>
        </row>
        <row r="323">
          <cell r="J323">
            <v>0</v>
          </cell>
          <cell r="N323">
            <v>9852862.3800000008</v>
          </cell>
          <cell r="Z323">
            <v>11921838.41</v>
          </cell>
          <cell r="AA323">
            <v>11385850.859999999</v>
          </cell>
          <cell r="AO323">
            <v>13203015.369999999</v>
          </cell>
        </row>
        <row r="324">
          <cell r="J324">
            <v>0</v>
          </cell>
          <cell r="N324">
            <v>1860958.92</v>
          </cell>
          <cell r="Z324">
            <v>2278903.6800000002</v>
          </cell>
          <cell r="AA324">
            <v>2265361.9300000002</v>
          </cell>
          <cell r="AO324">
            <v>2593069.34</v>
          </cell>
        </row>
        <row r="325">
          <cell r="J325">
            <v>0</v>
          </cell>
          <cell r="N325">
            <v>3790781.66</v>
          </cell>
          <cell r="Z325">
            <v>3966870.79</v>
          </cell>
          <cell r="AA325">
            <v>3954492.89</v>
          </cell>
          <cell r="AO325">
            <v>4133892.34</v>
          </cell>
        </row>
        <row r="326">
          <cell r="J326">
            <v>0</v>
          </cell>
          <cell r="N326">
            <v>13441597.5</v>
          </cell>
          <cell r="Z326">
            <v>15134226.65</v>
          </cell>
          <cell r="AA326">
            <v>14776753</v>
          </cell>
          <cell r="AO326">
            <v>16554354.6</v>
          </cell>
        </row>
        <row r="327">
          <cell r="J327">
            <v>0</v>
          </cell>
          <cell r="N327">
            <v>8264952.8499999996</v>
          </cell>
          <cell r="Z327">
            <v>9008799.8300000001</v>
          </cell>
          <cell r="AA327">
            <v>8925455.6199999992</v>
          </cell>
          <cell r="AO327">
            <v>9378105.9000000004</v>
          </cell>
        </row>
        <row r="328">
          <cell r="J328">
            <v>0</v>
          </cell>
          <cell r="N328">
            <v>2789085.11</v>
          </cell>
          <cell r="Z328">
            <v>2916464.3</v>
          </cell>
          <cell r="AA328">
            <v>2911128.56</v>
          </cell>
          <cell r="AO328">
            <v>2951326.87</v>
          </cell>
        </row>
        <row r="329">
          <cell r="J329">
            <v>0</v>
          </cell>
          <cell r="N329">
            <v>5881736.3099999996</v>
          </cell>
          <cell r="Z329">
            <v>6466367.8200000003</v>
          </cell>
          <cell r="AA329">
            <v>6258498.8399999999</v>
          </cell>
          <cell r="AO329">
            <v>6460136.2999999998</v>
          </cell>
        </row>
        <row r="330">
          <cell r="J330">
            <v>0</v>
          </cell>
          <cell r="N330">
            <v>59707.839999999997</v>
          </cell>
          <cell r="Z330">
            <v>106336.62</v>
          </cell>
          <cell r="AA330">
            <v>105308.75</v>
          </cell>
          <cell r="AO330">
            <v>126371.82</v>
          </cell>
        </row>
        <row r="331">
          <cell r="J331">
            <v>0</v>
          </cell>
          <cell r="N331">
            <v>337704.54</v>
          </cell>
          <cell r="Z331">
            <v>408385.98</v>
          </cell>
          <cell r="AA331">
            <v>395575.42</v>
          </cell>
          <cell r="AO331">
            <v>397702.46</v>
          </cell>
        </row>
        <row r="332">
          <cell r="J332">
            <v>0</v>
          </cell>
          <cell r="N332">
            <v>949714.71</v>
          </cell>
          <cell r="Z332">
            <v>1146069.48</v>
          </cell>
          <cell r="AA332">
            <v>1121517.96</v>
          </cell>
          <cell r="AO332">
            <v>1153025.0900000001</v>
          </cell>
        </row>
        <row r="333">
          <cell r="J333">
            <v>0</v>
          </cell>
          <cell r="N333">
            <v>347382.97</v>
          </cell>
          <cell r="Z333">
            <v>1476680.27</v>
          </cell>
          <cell r="AA333">
            <v>1456244.34</v>
          </cell>
          <cell r="AO333">
            <v>1498814.9</v>
          </cell>
        </row>
        <row r="334">
          <cell r="J334">
            <v>0</v>
          </cell>
          <cell r="N334">
            <v>1211656.6100000001</v>
          </cell>
          <cell r="Z334">
            <v>1266027.8899999999</v>
          </cell>
          <cell r="AA334">
            <v>1228252</v>
          </cell>
          <cell r="AO334">
            <v>1275423.19</v>
          </cell>
        </row>
        <row r="335">
          <cell r="J335">
            <v>0</v>
          </cell>
          <cell r="N335">
            <v>0</v>
          </cell>
          <cell r="Z335">
            <v>0</v>
          </cell>
          <cell r="AA335">
            <v>0</v>
          </cell>
          <cell r="AO335">
            <v>0</v>
          </cell>
        </row>
        <row r="336">
          <cell r="J336">
            <v>2</v>
          </cell>
          <cell r="N336">
            <v>0</v>
          </cell>
          <cell r="Z336">
            <v>0</v>
          </cell>
          <cell r="AA336">
            <v>0</v>
          </cell>
          <cell r="AO336">
            <v>0</v>
          </cell>
        </row>
        <row r="337">
          <cell r="J337">
            <v>0</v>
          </cell>
          <cell r="N337">
            <v>0</v>
          </cell>
          <cell r="Z337">
            <v>0</v>
          </cell>
          <cell r="AA337">
            <v>0</v>
          </cell>
          <cell r="AO337">
            <v>0</v>
          </cell>
        </row>
        <row r="338">
          <cell r="J338">
            <v>0</v>
          </cell>
          <cell r="N338">
            <v>0</v>
          </cell>
          <cell r="Z338">
            <v>0</v>
          </cell>
          <cell r="AA338">
            <v>0</v>
          </cell>
          <cell r="AO338">
            <v>0</v>
          </cell>
        </row>
        <row r="339">
          <cell r="J339">
            <v>0</v>
          </cell>
          <cell r="N339">
            <v>0</v>
          </cell>
          <cell r="Z339">
            <v>0</v>
          </cell>
          <cell r="AA339">
            <v>0</v>
          </cell>
          <cell r="AO339">
            <v>0</v>
          </cell>
        </row>
        <row r="340">
          <cell r="J340">
            <v>0</v>
          </cell>
          <cell r="N340">
            <v>1870.54</v>
          </cell>
          <cell r="Z340">
            <v>0</v>
          </cell>
          <cell r="AA340">
            <v>0</v>
          </cell>
          <cell r="AO340">
            <v>0</v>
          </cell>
        </row>
        <row r="341">
          <cell r="J341">
            <v>0</v>
          </cell>
          <cell r="N341">
            <v>670264.06000000006</v>
          </cell>
          <cell r="Z341">
            <v>627907.14</v>
          </cell>
          <cell r="AA341">
            <v>708350.49</v>
          </cell>
          <cell r="AO341">
            <v>788301.11</v>
          </cell>
        </row>
        <row r="342">
          <cell r="J342">
            <v>0</v>
          </cell>
          <cell r="N342">
            <v>0</v>
          </cell>
          <cell r="Z342">
            <v>0</v>
          </cell>
          <cell r="AA342">
            <v>0</v>
          </cell>
          <cell r="AO342">
            <v>0</v>
          </cell>
        </row>
        <row r="343">
          <cell r="J343">
            <v>0</v>
          </cell>
          <cell r="N343">
            <v>24381.17</v>
          </cell>
          <cell r="Z343">
            <v>86202.559999999998</v>
          </cell>
          <cell r="AA343">
            <v>86042.880000000005</v>
          </cell>
          <cell r="AO343">
            <v>83535.12</v>
          </cell>
        </row>
        <row r="344">
          <cell r="J344">
            <v>0</v>
          </cell>
          <cell r="N344">
            <v>0</v>
          </cell>
          <cell r="Z344">
            <v>0</v>
          </cell>
          <cell r="AA344">
            <v>0</v>
          </cell>
          <cell r="AO344">
            <v>0</v>
          </cell>
        </row>
        <row r="345">
          <cell r="J345">
            <v>0</v>
          </cell>
          <cell r="N345">
            <v>0</v>
          </cell>
          <cell r="Z345">
            <v>0</v>
          </cell>
          <cell r="AA345">
            <v>0</v>
          </cell>
          <cell r="AO345">
            <v>0</v>
          </cell>
        </row>
        <row r="346">
          <cell r="J346">
            <v>0</v>
          </cell>
          <cell r="N346">
            <v>0</v>
          </cell>
          <cell r="Z346">
            <v>0</v>
          </cell>
          <cell r="AA346">
            <v>0</v>
          </cell>
          <cell r="AO346">
            <v>0</v>
          </cell>
        </row>
        <row r="347">
          <cell r="J347">
            <v>0</v>
          </cell>
          <cell r="N347">
            <v>0</v>
          </cell>
          <cell r="Z347">
            <v>0</v>
          </cell>
          <cell r="AA347">
            <v>0</v>
          </cell>
          <cell r="AO347">
            <v>0</v>
          </cell>
        </row>
        <row r="348">
          <cell r="J348">
            <v>0</v>
          </cell>
          <cell r="N348">
            <v>90154.83</v>
          </cell>
          <cell r="Z348">
            <v>79379.61</v>
          </cell>
          <cell r="AA348">
            <v>92303.54</v>
          </cell>
          <cell r="AO348">
            <v>77703.490000000005</v>
          </cell>
        </row>
        <row r="349">
          <cell r="J349">
            <v>0</v>
          </cell>
          <cell r="N349">
            <v>6144165.5700000003</v>
          </cell>
          <cell r="Z349">
            <v>3919265.39</v>
          </cell>
          <cell r="AA349">
            <v>3417462.7</v>
          </cell>
          <cell r="AO349">
            <v>3343786.78</v>
          </cell>
        </row>
        <row r="350">
          <cell r="J350">
            <v>0</v>
          </cell>
          <cell r="N350">
            <v>271455.09999999998</v>
          </cell>
          <cell r="Z350">
            <v>997400.26</v>
          </cell>
          <cell r="AA350">
            <v>258017.36</v>
          </cell>
          <cell r="AO350">
            <v>658574.57999999996</v>
          </cell>
        </row>
        <row r="351">
          <cell r="J351">
            <v>0</v>
          </cell>
          <cell r="N351">
            <v>680211.14</v>
          </cell>
          <cell r="Z351">
            <v>1625285.09</v>
          </cell>
          <cell r="AA351">
            <v>1039865.98</v>
          </cell>
          <cell r="AO351">
            <v>1493599.44</v>
          </cell>
        </row>
        <row r="352">
          <cell r="J352">
            <v>0</v>
          </cell>
          <cell r="N352">
            <v>0</v>
          </cell>
          <cell r="Z352">
            <v>0</v>
          </cell>
          <cell r="AA352">
            <v>0</v>
          </cell>
          <cell r="AO352">
            <v>0</v>
          </cell>
        </row>
        <row r="353">
          <cell r="J353">
            <v>0</v>
          </cell>
          <cell r="N353">
            <v>7200252.7000000002</v>
          </cell>
          <cell r="Z353">
            <v>8078529.1200000001</v>
          </cell>
          <cell r="AA353">
            <v>8381582.1100000003</v>
          </cell>
          <cell r="AO353">
            <v>6614872.4199999999</v>
          </cell>
        </row>
        <row r="354">
          <cell r="J354">
            <v>0</v>
          </cell>
          <cell r="N354">
            <v>553232.30000000005</v>
          </cell>
          <cell r="Z354">
            <v>542637.93999999994</v>
          </cell>
          <cell r="AA354">
            <v>489722.65</v>
          </cell>
          <cell r="AO354">
            <v>629447.65</v>
          </cell>
        </row>
        <row r="355">
          <cell r="J355">
            <v>0</v>
          </cell>
          <cell r="N355">
            <v>5369274.7999999998</v>
          </cell>
          <cell r="Z355">
            <v>5738645.0499999998</v>
          </cell>
          <cell r="AA355">
            <v>6869337.3200000003</v>
          </cell>
          <cell r="AO355">
            <v>5920181.54</v>
          </cell>
        </row>
        <row r="356">
          <cell r="J356">
            <v>0</v>
          </cell>
          <cell r="N356">
            <v>0</v>
          </cell>
          <cell r="Z356">
            <v>0</v>
          </cell>
          <cell r="AA356">
            <v>0</v>
          </cell>
          <cell r="AO356">
            <v>0</v>
          </cell>
        </row>
        <row r="357">
          <cell r="J357">
            <v>0</v>
          </cell>
          <cell r="N357">
            <v>0.08</v>
          </cell>
          <cell r="Z357">
            <v>0</v>
          </cell>
          <cell r="AA357">
            <v>0.2</v>
          </cell>
          <cell r="AO357">
            <v>0</v>
          </cell>
        </row>
        <row r="358">
          <cell r="J358">
            <v>0</v>
          </cell>
          <cell r="N358">
            <v>0</v>
          </cell>
          <cell r="Z358">
            <v>0</v>
          </cell>
          <cell r="AA358">
            <v>0</v>
          </cell>
          <cell r="AO358">
            <v>0</v>
          </cell>
        </row>
        <row r="359">
          <cell r="J359">
            <v>0</v>
          </cell>
          <cell r="N359">
            <v>0</v>
          </cell>
          <cell r="Z359">
            <v>0</v>
          </cell>
          <cell r="AA359">
            <v>0</v>
          </cell>
          <cell r="AO359">
            <v>0</v>
          </cell>
        </row>
        <row r="360">
          <cell r="J360">
            <v>0</v>
          </cell>
          <cell r="N360">
            <v>0</v>
          </cell>
          <cell r="Z360">
            <v>0</v>
          </cell>
          <cell r="AA360">
            <v>0</v>
          </cell>
          <cell r="AO360">
            <v>0</v>
          </cell>
        </row>
        <row r="361">
          <cell r="J361">
            <v>0</v>
          </cell>
          <cell r="N361">
            <v>15600</v>
          </cell>
          <cell r="Z361">
            <v>22800</v>
          </cell>
          <cell r="AA361">
            <v>54562.46</v>
          </cell>
          <cell r="AO361">
            <v>0</v>
          </cell>
        </row>
        <row r="362">
          <cell r="J362">
            <v>0</v>
          </cell>
          <cell r="N362">
            <v>0</v>
          </cell>
          <cell r="Z362">
            <v>0</v>
          </cell>
          <cell r="AA362">
            <v>0</v>
          </cell>
          <cell r="AO362">
            <v>0</v>
          </cell>
        </row>
        <row r="363">
          <cell r="J363">
            <v>0</v>
          </cell>
          <cell r="N363">
            <v>-1852206.14</v>
          </cell>
          <cell r="Z363">
            <v>-2255808.16</v>
          </cell>
          <cell r="AA363">
            <v>-2184833.12</v>
          </cell>
          <cell r="AO363">
            <v>-2605170.98</v>
          </cell>
        </row>
        <row r="364">
          <cell r="J364">
            <v>0</v>
          </cell>
          <cell r="N364">
            <v>-1284654.29</v>
          </cell>
          <cell r="Z364">
            <v>-1221813.33</v>
          </cell>
          <cell r="AA364">
            <v>-1201511.8999999999</v>
          </cell>
          <cell r="AO364">
            <v>-1324433.74</v>
          </cell>
        </row>
        <row r="365">
          <cell r="J365">
            <v>0</v>
          </cell>
          <cell r="N365">
            <v>-3608419.65</v>
          </cell>
          <cell r="Z365">
            <v>-4286697.79</v>
          </cell>
          <cell r="AA365">
            <v>-4170795.49</v>
          </cell>
          <cell r="AO365">
            <v>-4787551.3499999996</v>
          </cell>
        </row>
        <row r="366">
          <cell r="J366">
            <v>0</v>
          </cell>
          <cell r="N366">
            <v>-1868000.15</v>
          </cell>
          <cell r="Z366">
            <v>-2229262.9300000002</v>
          </cell>
          <cell r="AA366">
            <v>-2164550.5699999998</v>
          </cell>
          <cell r="AO366">
            <v>-2490666.77</v>
          </cell>
        </row>
        <row r="367">
          <cell r="J367">
            <v>0</v>
          </cell>
          <cell r="N367">
            <v>-5026376.26</v>
          </cell>
          <cell r="Z367">
            <v>-6363113.8799999999</v>
          </cell>
          <cell r="AA367">
            <v>-6107136.46</v>
          </cell>
          <cell r="AO367">
            <v>-7825208.4699999997</v>
          </cell>
        </row>
        <row r="368">
          <cell r="J368">
            <v>0</v>
          </cell>
          <cell r="N368">
            <v>-5654836.3300000001</v>
          </cell>
          <cell r="Z368">
            <v>-6821383.0099999998</v>
          </cell>
          <cell r="AA368">
            <v>-6619511.3799999999</v>
          </cell>
          <cell r="AO368">
            <v>-7874978.2400000002</v>
          </cell>
        </row>
        <row r="369">
          <cell r="J369">
            <v>0</v>
          </cell>
          <cell r="N369">
            <v>-7354977.04</v>
          </cell>
          <cell r="Z369">
            <v>-8187157.54</v>
          </cell>
          <cell r="AA369">
            <v>-8055110.46</v>
          </cell>
          <cell r="AO369">
            <v>-8948110.7300000004</v>
          </cell>
        </row>
        <row r="370">
          <cell r="J370">
            <v>0</v>
          </cell>
          <cell r="N370">
            <v>-4090471.15</v>
          </cell>
          <cell r="Z370">
            <v>-4581682.68</v>
          </cell>
          <cell r="AA370">
            <v>-4497592.72</v>
          </cell>
          <cell r="AO370">
            <v>-4988931.5999999996</v>
          </cell>
        </row>
        <row r="371">
          <cell r="J371">
            <v>0</v>
          </cell>
          <cell r="N371">
            <v>-580056.36</v>
          </cell>
          <cell r="Z371">
            <v>-673979.72</v>
          </cell>
          <cell r="AA371">
            <v>-655314.94999999995</v>
          </cell>
          <cell r="AO371">
            <v>-769592.55</v>
          </cell>
        </row>
        <row r="372">
          <cell r="J372">
            <v>0</v>
          </cell>
          <cell r="N372">
            <v>-1959126.95</v>
          </cell>
          <cell r="Z372">
            <v>-2048661.25</v>
          </cell>
          <cell r="AA372">
            <v>-2031954.2</v>
          </cell>
          <cell r="AO372">
            <v>-2130208.59</v>
          </cell>
        </row>
        <row r="373">
          <cell r="J373">
            <v>0</v>
          </cell>
          <cell r="N373">
            <v>-4671085.8600000003</v>
          </cell>
          <cell r="Z373">
            <v>-5265952.32</v>
          </cell>
          <cell r="AA373">
            <v>-5155452.1900000004</v>
          </cell>
          <cell r="AO373">
            <v>-5876353.3799999999</v>
          </cell>
        </row>
        <row r="374">
          <cell r="J374">
            <v>0</v>
          </cell>
          <cell r="N374">
            <v>-4611113.6399999997</v>
          </cell>
          <cell r="Z374">
            <v>-5390711.4699999997</v>
          </cell>
          <cell r="AA374">
            <v>-5243516.92</v>
          </cell>
          <cell r="AO374">
            <v>-5972264.4199999999</v>
          </cell>
        </row>
        <row r="375">
          <cell r="J375">
            <v>0</v>
          </cell>
          <cell r="N375">
            <v>-1869327.04</v>
          </cell>
          <cell r="Z375">
            <v>-1941350.46</v>
          </cell>
          <cell r="AA375">
            <v>-1916495.69</v>
          </cell>
          <cell r="AO375">
            <v>-2038079.65</v>
          </cell>
        </row>
        <row r="376">
          <cell r="J376">
            <v>0</v>
          </cell>
          <cell r="N376">
            <v>-2896935.43</v>
          </cell>
          <cell r="Z376">
            <v>-3120740.26</v>
          </cell>
          <cell r="AA376">
            <v>-3051183.36</v>
          </cell>
          <cell r="AO376">
            <v>-3295082.57</v>
          </cell>
        </row>
        <row r="377">
          <cell r="J377">
            <v>0</v>
          </cell>
          <cell r="N377">
            <v>-6907.51</v>
          </cell>
          <cell r="Z377">
            <v>-16840.830000000002</v>
          </cell>
          <cell r="AA377">
            <v>-14721.91</v>
          </cell>
          <cell r="AO377">
            <v>-28398.03</v>
          </cell>
        </row>
        <row r="378">
          <cell r="J378">
            <v>0</v>
          </cell>
          <cell r="N378">
            <v>-71732.53</v>
          </cell>
          <cell r="Z378">
            <v>-96083.04</v>
          </cell>
          <cell r="AA378">
            <v>-90542.05</v>
          </cell>
          <cell r="AO378">
            <v>-120742.33</v>
          </cell>
        </row>
        <row r="379">
          <cell r="J379">
            <v>0</v>
          </cell>
          <cell r="N379">
            <v>-684374.68</v>
          </cell>
          <cell r="Z379">
            <v>-806114.66</v>
          </cell>
          <cell r="AA379">
            <v>-780339.42</v>
          </cell>
          <cell r="AO379">
            <v>-845071.45</v>
          </cell>
        </row>
        <row r="380">
          <cell r="J380">
            <v>0</v>
          </cell>
          <cell r="N380">
            <v>-105688.23</v>
          </cell>
          <cell r="Z380">
            <v>-163826.32</v>
          </cell>
          <cell r="AA380">
            <v>-140318.60999999999</v>
          </cell>
          <cell r="AO380">
            <v>-278212.31</v>
          </cell>
        </row>
        <row r="381">
          <cell r="J381">
            <v>0</v>
          </cell>
          <cell r="N381">
            <v>-361100.04</v>
          </cell>
          <cell r="Z381">
            <v>-428722.1</v>
          </cell>
          <cell r="AA381">
            <v>-417284.4</v>
          </cell>
          <cell r="AO381">
            <v>-484256.07</v>
          </cell>
        </row>
        <row r="382">
          <cell r="J382">
            <v>0</v>
          </cell>
          <cell r="N382">
            <v>0</v>
          </cell>
          <cell r="Z382">
            <v>0</v>
          </cell>
          <cell r="AA382">
            <v>0</v>
          </cell>
          <cell r="AO382">
            <v>0</v>
          </cell>
        </row>
        <row r="383">
          <cell r="J383">
            <v>0</v>
          </cell>
          <cell r="N383">
            <v>0</v>
          </cell>
          <cell r="Z383">
            <v>0</v>
          </cell>
          <cell r="AA383">
            <v>0</v>
          </cell>
          <cell r="AO383">
            <v>0</v>
          </cell>
        </row>
        <row r="384">
          <cell r="J384">
            <v>2</v>
          </cell>
          <cell r="N384">
            <v>0</v>
          </cell>
          <cell r="Z384">
            <v>0</v>
          </cell>
          <cell r="AA384">
            <v>0</v>
          </cell>
          <cell r="AO384">
            <v>0</v>
          </cell>
        </row>
        <row r="385">
          <cell r="J385">
            <v>2</v>
          </cell>
          <cell r="N385">
            <v>0</v>
          </cell>
          <cell r="AA385">
            <v>0</v>
          </cell>
          <cell r="AO385">
            <v>104795.8</v>
          </cell>
        </row>
        <row r="386">
          <cell r="N386">
            <v>0</v>
          </cell>
          <cell r="Z386">
            <v>0</v>
          </cell>
          <cell r="AA386">
            <v>0</v>
          </cell>
          <cell r="AO386">
            <v>0</v>
          </cell>
        </row>
        <row r="387">
          <cell r="N387">
            <v>0</v>
          </cell>
          <cell r="Z387">
            <v>0</v>
          </cell>
          <cell r="AA387">
            <v>0</v>
          </cell>
          <cell r="AO387">
            <v>0</v>
          </cell>
        </row>
        <row r="388">
          <cell r="N388">
            <v>0</v>
          </cell>
          <cell r="Z388">
            <v>0</v>
          </cell>
          <cell r="AA388">
            <v>0</v>
          </cell>
          <cell r="AO388">
            <v>0</v>
          </cell>
        </row>
        <row r="389">
          <cell r="N389">
            <v>0</v>
          </cell>
          <cell r="Z389">
            <v>0</v>
          </cell>
          <cell r="AA389">
            <v>0</v>
          </cell>
          <cell r="AO389">
            <v>0</v>
          </cell>
        </row>
        <row r="390">
          <cell r="J390">
            <v>0</v>
          </cell>
          <cell r="N390">
            <v>6014303.5</v>
          </cell>
          <cell r="Z390">
            <v>0</v>
          </cell>
          <cell r="AA390">
            <v>0</v>
          </cell>
          <cell r="AO390">
            <v>0</v>
          </cell>
        </row>
        <row r="391">
          <cell r="J391">
            <v>0</v>
          </cell>
          <cell r="N391">
            <v>144294.35</v>
          </cell>
          <cell r="Z391">
            <v>0</v>
          </cell>
          <cell r="AA391">
            <v>0</v>
          </cell>
          <cell r="AO391">
            <v>0</v>
          </cell>
        </row>
        <row r="392">
          <cell r="J392">
            <v>0</v>
          </cell>
          <cell r="N392">
            <v>706.98</v>
          </cell>
          <cell r="Z392">
            <v>0</v>
          </cell>
          <cell r="AA392">
            <v>0</v>
          </cell>
          <cell r="AO392">
            <v>0</v>
          </cell>
        </row>
        <row r="393">
          <cell r="J393">
            <v>0</v>
          </cell>
          <cell r="N393">
            <v>3621.28</v>
          </cell>
          <cell r="Z393">
            <v>0</v>
          </cell>
          <cell r="AA393">
            <v>0</v>
          </cell>
          <cell r="AO393">
            <v>0</v>
          </cell>
        </row>
        <row r="394">
          <cell r="J394">
            <v>0</v>
          </cell>
          <cell r="N394">
            <v>0</v>
          </cell>
          <cell r="Z394">
            <v>0</v>
          </cell>
          <cell r="AA394">
            <v>0</v>
          </cell>
          <cell r="AO394">
            <v>0</v>
          </cell>
        </row>
        <row r="395">
          <cell r="J395">
            <v>0</v>
          </cell>
          <cell r="N395">
            <v>42754.83</v>
          </cell>
          <cell r="Z395">
            <v>0</v>
          </cell>
          <cell r="AA395">
            <v>0</v>
          </cell>
          <cell r="AO395">
            <v>0</v>
          </cell>
        </row>
        <row r="396">
          <cell r="J396">
            <v>0</v>
          </cell>
          <cell r="N396">
            <v>0</v>
          </cell>
          <cell r="Z396">
            <v>0</v>
          </cell>
          <cell r="AA396">
            <v>0</v>
          </cell>
          <cell r="AO396">
            <v>0</v>
          </cell>
        </row>
        <row r="397">
          <cell r="J397">
            <v>0</v>
          </cell>
          <cell r="N397">
            <v>0</v>
          </cell>
          <cell r="Z397">
            <v>0</v>
          </cell>
          <cell r="AA397">
            <v>0</v>
          </cell>
          <cell r="AO397">
            <v>0</v>
          </cell>
        </row>
        <row r="398">
          <cell r="J398">
            <v>0</v>
          </cell>
          <cell r="N398">
            <v>0</v>
          </cell>
          <cell r="Z398">
            <v>0</v>
          </cell>
          <cell r="AA398">
            <v>0</v>
          </cell>
          <cell r="AO398">
            <v>0</v>
          </cell>
        </row>
        <row r="399">
          <cell r="J399">
            <v>0</v>
          </cell>
          <cell r="N399">
            <v>0</v>
          </cell>
          <cell r="Z399">
            <v>0</v>
          </cell>
          <cell r="AA399">
            <v>0</v>
          </cell>
          <cell r="AO399">
            <v>0</v>
          </cell>
        </row>
        <row r="400">
          <cell r="J400">
            <v>0</v>
          </cell>
          <cell r="N400">
            <v>-709592.770000002</v>
          </cell>
          <cell r="Z400">
            <v>0</v>
          </cell>
          <cell r="AA400">
            <v>0</v>
          </cell>
          <cell r="AO400">
            <v>0</v>
          </cell>
        </row>
        <row r="401">
          <cell r="J401">
            <v>0</v>
          </cell>
          <cell r="N401">
            <v>-66308.53</v>
          </cell>
          <cell r="Z401">
            <v>0</v>
          </cell>
          <cell r="AA401">
            <v>0</v>
          </cell>
          <cell r="AO401">
            <v>0</v>
          </cell>
        </row>
        <row r="402">
          <cell r="J402">
            <v>0</v>
          </cell>
          <cell r="N402">
            <v>-204.61</v>
          </cell>
          <cell r="Z402">
            <v>0</v>
          </cell>
          <cell r="AA402">
            <v>0</v>
          </cell>
          <cell r="AO402">
            <v>0</v>
          </cell>
        </row>
        <row r="403">
          <cell r="J403">
            <v>0</v>
          </cell>
          <cell r="N403">
            <v>0</v>
          </cell>
          <cell r="Z403">
            <v>0</v>
          </cell>
          <cell r="AA403">
            <v>0</v>
          </cell>
          <cell r="AO403">
            <v>0</v>
          </cell>
        </row>
        <row r="404">
          <cell r="J404">
            <v>0</v>
          </cell>
          <cell r="N404">
            <v>0</v>
          </cell>
          <cell r="Z404">
            <v>0</v>
          </cell>
          <cell r="AA404">
            <v>0</v>
          </cell>
          <cell r="AO404">
            <v>0</v>
          </cell>
        </row>
        <row r="405">
          <cell r="J405">
            <v>0</v>
          </cell>
          <cell r="N405">
            <v>-6656.38</v>
          </cell>
          <cell r="Z405">
            <v>0</v>
          </cell>
          <cell r="AA405">
            <v>0</v>
          </cell>
          <cell r="AO405">
            <v>0</v>
          </cell>
        </row>
        <row r="406">
          <cell r="J406">
            <v>10</v>
          </cell>
          <cell r="N406">
            <v>0</v>
          </cell>
          <cell r="Z406">
            <v>0</v>
          </cell>
          <cell r="AA406">
            <v>0</v>
          </cell>
          <cell r="AO406">
            <v>0</v>
          </cell>
        </row>
        <row r="407">
          <cell r="J407">
            <v>0</v>
          </cell>
          <cell r="N407">
            <v>6226999.1600000001</v>
          </cell>
          <cell r="Z407">
            <v>6824839.0999999996</v>
          </cell>
          <cell r="AA407">
            <v>6772284.2300000004</v>
          </cell>
          <cell r="AO407">
            <v>7434680.3700000001</v>
          </cell>
        </row>
        <row r="408">
          <cell r="J408">
            <v>0</v>
          </cell>
          <cell r="N408">
            <v>-4657190.8899999997</v>
          </cell>
          <cell r="Z408">
            <v>-5434554.0599999996</v>
          </cell>
          <cell r="AA408">
            <v>-5316239.16</v>
          </cell>
          <cell r="AO408">
            <v>-5740484.96</v>
          </cell>
        </row>
        <row r="409">
          <cell r="J409">
            <v>12</v>
          </cell>
          <cell r="AO409">
            <v>-9842147.6300000008</v>
          </cell>
        </row>
        <row r="410">
          <cell r="J410">
            <v>12</v>
          </cell>
          <cell r="N410">
            <v>-5320298.7699999996</v>
          </cell>
          <cell r="Z410">
            <v>-5319113.46</v>
          </cell>
          <cell r="AA410">
            <v>-5319113.46</v>
          </cell>
          <cell r="AO410">
            <v>-8522187.6699999999</v>
          </cell>
        </row>
        <row r="411">
          <cell r="J411">
            <v>12</v>
          </cell>
          <cell r="N411">
            <v>-24014080.449999999</v>
          </cell>
          <cell r="Z411">
            <v>-29561993.57</v>
          </cell>
          <cell r="AA411">
            <v>-29561993.57</v>
          </cell>
          <cell r="AO411">
            <v>-11169960.550000001</v>
          </cell>
        </row>
        <row r="412">
          <cell r="J412">
            <v>12</v>
          </cell>
          <cell r="N412">
            <v>0</v>
          </cell>
          <cell r="Z412">
            <v>0</v>
          </cell>
          <cell r="AA412">
            <v>0</v>
          </cell>
          <cell r="AO412">
            <v>0</v>
          </cell>
        </row>
        <row r="413">
          <cell r="J413">
            <v>0</v>
          </cell>
          <cell r="N413">
            <v>-560024.44999999995</v>
          </cell>
          <cell r="Z413">
            <v>-73923.320000000007</v>
          </cell>
          <cell r="AA413">
            <v>-1071052.1200000001</v>
          </cell>
          <cell r="AO413">
            <v>-666920.99</v>
          </cell>
        </row>
        <row r="414">
          <cell r="J414">
            <v>12</v>
          </cell>
          <cell r="N414">
            <v>0</v>
          </cell>
          <cell r="Z414">
            <v>0</v>
          </cell>
          <cell r="AA414">
            <v>0</v>
          </cell>
          <cell r="AO414">
            <v>0</v>
          </cell>
        </row>
        <row r="415">
          <cell r="J415">
            <v>12</v>
          </cell>
          <cell r="N415">
            <v>-1597844.95</v>
          </cell>
          <cell r="Z415">
            <v>-549111.95000000007</v>
          </cell>
          <cell r="AA415">
            <v>-1867713.13</v>
          </cell>
          <cell r="AO415">
            <v>-958526.0199999999</v>
          </cell>
        </row>
        <row r="416">
          <cell r="J416">
            <v>12</v>
          </cell>
          <cell r="N416">
            <v>-20485.03</v>
          </cell>
          <cell r="Z416">
            <v>-5207.32</v>
          </cell>
          <cell r="AA416">
            <v>-5208.96</v>
          </cell>
          <cell r="AO416">
            <v>-14196.63</v>
          </cell>
        </row>
        <row r="417">
          <cell r="J417">
            <v>12</v>
          </cell>
          <cell r="AA417">
            <v>0</v>
          </cell>
          <cell r="AO417">
            <v>-193453.22</v>
          </cell>
        </row>
        <row r="418">
          <cell r="J418">
            <v>12</v>
          </cell>
          <cell r="N418">
            <v>-172151</v>
          </cell>
          <cell r="Z418">
            <v>0</v>
          </cell>
          <cell r="AA418">
            <v>0</v>
          </cell>
          <cell r="AO418">
            <v>0</v>
          </cell>
        </row>
        <row r="419">
          <cell r="J419">
            <v>12</v>
          </cell>
          <cell r="N419">
            <v>-17.2</v>
          </cell>
          <cell r="Z419">
            <v>-1869.28</v>
          </cell>
          <cell r="AA419">
            <v>-258.3</v>
          </cell>
          <cell r="AO419">
            <v>-434.15</v>
          </cell>
        </row>
        <row r="420">
          <cell r="J420">
            <v>12</v>
          </cell>
          <cell r="N420">
            <v>-170.14</v>
          </cell>
          <cell r="Z420">
            <v>0</v>
          </cell>
          <cell r="AA420">
            <v>-1458.59</v>
          </cell>
          <cell r="AO420">
            <v>-834.9</v>
          </cell>
        </row>
        <row r="421">
          <cell r="J421">
            <v>12</v>
          </cell>
          <cell r="N421">
            <v>-3094871.53</v>
          </cell>
          <cell r="Z421">
            <v>-3035627.65</v>
          </cell>
          <cell r="AA421">
            <v>-3104223.78</v>
          </cell>
          <cell r="AO421">
            <v>-3337958.46</v>
          </cell>
        </row>
        <row r="422">
          <cell r="J422">
            <v>12</v>
          </cell>
          <cell r="N422">
            <v>-48149.68</v>
          </cell>
          <cell r="Z422">
            <v>-56467.99</v>
          </cell>
          <cell r="AA422">
            <v>-43384.2</v>
          </cell>
          <cell r="AO422">
            <v>-42449.45</v>
          </cell>
        </row>
        <row r="423">
          <cell r="J423">
            <v>12</v>
          </cell>
          <cell r="N423">
            <v>-33404.18</v>
          </cell>
          <cell r="Z423">
            <v>-33025.410000000003</v>
          </cell>
          <cell r="AA423">
            <v>-32992.620000000003</v>
          </cell>
          <cell r="AO423">
            <v>-33753.82</v>
          </cell>
        </row>
        <row r="424">
          <cell r="J424">
            <v>12</v>
          </cell>
          <cell r="N424">
            <v>-1321.45</v>
          </cell>
          <cell r="Z424">
            <v>-1107.45</v>
          </cell>
          <cell r="AA424">
            <v>-1321.45</v>
          </cell>
          <cell r="AO424">
            <v>-1909.65</v>
          </cell>
        </row>
        <row r="425">
          <cell r="J425">
            <v>12</v>
          </cell>
          <cell r="N425">
            <v>-4048.4</v>
          </cell>
          <cell r="Z425">
            <v>-4048.4</v>
          </cell>
          <cell r="AA425">
            <v>-4048.39</v>
          </cell>
          <cell r="AO425">
            <v>-6905.23</v>
          </cell>
        </row>
        <row r="426">
          <cell r="J426">
            <v>12</v>
          </cell>
          <cell r="N426">
            <v>0</v>
          </cell>
          <cell r="Z426">
            <v>0</v>
          </cell>
          <cell r="AA426">
            <v>0</v>
          </cell>
          <cell r="AO426">
            <v>0</v>
          </cell>
        </row>
        <row r="427">
          <cell r="J427">
            <v>12</v>
          </cell>
          <cell r="N427">
            <v>0</v>
          </cell>
          <cell r="Z427">
            <v>0</v>
          </cell>
          <cell r="AA427">
            <v>0</v>
          </cell>
          <cell r="AO427">
            <v>0</v>
          </cell>
        </row>
        <row r="428">
          <cell r="J428">
            <v>12</v>
          </cell>
          <cell r="N428">
            <v>0</v>
          </cell>
          <cell r="Z428">
            <v>0</v>
          </cell>
          <cell r="AA428">
            <v>0</v>
          </cell>
          <cell r="AO428">
            <v>0</v>
          </cell>
        </row>
        <row r="429">
          <cell r="J429">
            <v>12</v>
          </cell>
          <cell r="N429">
            <v>-6263.67</v>
          </cell>
          <cell r="Z429">
            <v>-4875.47</v>
          </cell>
          <cell r="AA429">
            <v>-12937.83</v>
          </cell>
          <cell r="AO429">
            <v>-13285.18</v>
          </cell>
        </row>
        <row r="430">
          <cell r="J430">
            <v>12</v>
          </cell>
          <cell r="N430">
            <v>-3044.4</v>
          </cell>
          <cell r="Z430">
            <v>-4461.46</v>
          </cell>
          <cell r="AA430">
            <v>-3780.82</v>
          </cell>
          <cell r="AO430">
            <v>-6488.49</v>
          </cell>
        </row>
        <row r="431">
          <cell r="J431">
            <v>12</v>
          </cell>
          <cell r="N431">
            <v>0</v>
          </cell>
          <cell r="Z431">
            <v>-18934.16</v>
          </cell>
          <cell r="AA431">
            <v>-20136.52</v>
          </cell>
          <cell r="AO431">
            <v>-18512.240000000002</v>
          </cell>
        </row>
        <row r="432">
          <cell r="J432">
            <v>12</v>
          </cell>
          <cell r="N432">
            <v>-35747.300000000003</v>
          </cell>
          <cell r="Z432">
            <v>-45039.92</v>
          </cell>
          <cell r="AA432">
            <v>-45081.8</v>
          </cell>
          <cell r="AO432">
            <v>-26596.6</v>
          </cell>
        </row>
        <row r="433">
          <cell r="J433">
            <v>12</v>
          </cell>
          <cell r="N433">
            <v>0</v>
          </cell>
          <cell r="Z433">
            <v>0</v>
          </cell>
          <cell r="AA433">
            <v>0</v>
          </cell>
          <cell r="AO433">
            <v>0</v>
          </cell>
        </row>
        <row r="434">
          <cell r="J434">
            <v>12</v>
          </cell>
          <cell r="N434">
            <v>0</v>
          </cell>
          <cell r="Z434">
            <v>-21772.11</v>
          </cell>
          <cell r="AA434">
            <v>0</v>
          </cell>
          <cell r="AO434">
            <v>0</v>
          </cell>
        </row>
        <row r="435">
          <cell r="J435">
            <v>0</v>
          </cell>
          <cell r="N435">
            <v>0</v>
          </cell>
          <cell r="Z435">
            <v>0</v>
          </cell>
          <cell r="AA435">
            <v>0</v>
          </cell>
          <cell r="AO435">
            <v>0</v>
          </cell>
        </row>
        <row r="436">
          <cell r="J436">
            <v>0</v>
          </cell>
          <cell r="N436">
            <v>-10502.77</v>
          </cell>
          <cell r="Z436">
            <v>-22243.75</v>
          </cell>
          <cell r="AA436">
            <v>-1070136</v>
          </cell>
          <cell r="AO436">
            <v>-155327.72</v>
          </cell>
        </row>
        <row r="437">
          <cell r="J437">
            <v>12</v>
          </cell>
          <cell r="N437">
            <v>0</v>
          </cell>
          <cell r="Z437">
            <v>0</v>
          </cell>
          <cell r="AA437">
            <v>0</v>
          </cell>
          <cell r="AO437">
            <v>0</v>
          </cell>
        </row>
        <row r="438">
          <cell r="J438">
            <v>0</v>
          </cell>
          <cell r="N438">
            <v>834.31</v>
          </cell>
          <cell r="Z438">
            <v>-153.37</v>
          </cell>
          <cell r="AA438">
            <v>-56.35</v>
          </cell>
          <cell r="AO438">
            <v>-4403.07</v>
          </cell>
        </row>
        <row r="439">
          <cell r="J439">
            <v>12</v>
          </cell>
          <cell r="N439">
            <v>0</v>
          </cell>
          <cell r="Z439">
            <v>0</v>
          </cell>
          <cell r="AA439">
            <v>0</v>
          </cell>
          <cell r="AO439">
            <v>0</v>
          </cell>
        </row>
        <row r="440">
          <cell r="J440">
            <v>12</v>
          </cell>
          <cell r="N440">
            <v>-658027.28</v>
          </cell>
          <cell r="Z440">
            <v>-688236.55999999994</v>
          </cell>
          <cell r="AA440">
            <v>-661649.31000000006</v>
          </cell>
          <cell r="AO440">
            <v>-655148.72000000009</v>
          </cell>
        </row>
        <row r="441">
          <cell r="J441">
            <v>12</v>
          </cell>
          <cell r="N441">
            <v>-45047.62</v>
          </cell>
          <cell r="Z441">
            <v>-67924.149999999994</v>
          </cell>
          <cell r="AA441">
            <v>-69228.94</v>
          </cell>
          <cell r="AO441">
            <v>-79521.649999999994</v>
          </cell>
        </row>
        <row r="442">
          <cell r="J442">
            <v>0</v>
          </cell>
          <cell r="N442">
            <v>-34144.230000000003</v>
          </cell>
          <cell r="Z442">
            <v>-229794.08</v>
          </cell>
          <cell r="AA442">
            <v>-231351.52</v>
          </cell>
          <cell r="AO442">
            <v>-235356.21</v>
          </cell>
        </row>
        <row r="443">
          <cell r="J443">
            <v>12</v>
          </cell>
          <cell r="N443">
            <v>-7662352.5999999996</v>
          </cell>
          <cell r="Z443">
            <v>-7396432.5999999996</v>
          </cell>
          <cell r="AA443">
            <v>-7396432.5999999996</v>
          </cell>
          <cell r="AO443">
            <v>-7396432.5999999996</v>
          </cell>
        </row>
        <row r="444">
          <cell r="J444">
            <v>12</v>
          </cell>
          <cell r="N444">
            <v>-4971485.41</v>
          </cell>
          <cell r="Z444">
            <v>-4705565.41</v>
          </cell>
          <cell r="AA444">
            <v>-4705565.41</v>
          </cell>
          <cell r="AO444">
            <v>-4705565.41</v>
          </cell>
        </row>
        <row r="445">
          <cell r="J445">
            <v>12</v>
          </cell>
          <cell r="N445">
            <v>-1027049.09</v>
          </cell>
          <cell r="Z445">
            <v>-1027049.09</v>
          </cell>
          <cell r="AA445">
            <v>-1027049.09</v>
          </cell>
          <cell r="AO445">
            <v>-902166.41</v>
          </cell>
        </row>
        <row r="446">
          <cell r="J446">
            <v>12</v>
          </cell>
          <cell r="N446">
            <v>-392453.53</v>
          </cell>
          <cell r="Z446">
            <v>-2595510.34</v>
          </cell>
          <cell r="AA446">
            <v>-2608444.08</v>
          </cell>
          <cell r="AO446">
            <v>-2654755.23</v>
          </cell>
        </row>
        <row r="447">
          <cell r="J447">
            <v>12</v>
          </cell>
          <cell r="N447">
            <v>-254631.59</v>
          </cell>
          <cell r="Z447">
            <v>-1651247.88</v>
          </cell>
          <cell r="AA447">
            <v>-1659476.25</v>
          </cell>
          <cell r="AO447">
            <v>-1688939.12</v>
          </cell>
        </row>
        <row r="448">
          <cell r="J448">
            <v>12</v>
          </cell>
          <cell r="N448">
            <v>-52603.83</v>
          </cell>
          <cell r="Z448">
            <v>-360405.71</v>
          </cell>
          <cell r="AA448">
            <v>-362201.66</v>
          </cell>
          <cell r="AO448">
            <v>-323808.94</v>
          </cell>
        </row>
        <row r="449">
          <cell r="J449">
            <v>12</v>
          </cell>
          <cell r="N449">
            <v>-3706610.41</v>
          </cell>
          <cell r="Z449">
            <v>-3202573.22</v>
          </cell>
          <cell r="AA449">
            <v>-3112496.61</v>
          </cell>
          <cell r="AO449">
            <v>-2803302.41</v>
          </cell>
        </row>
        <row r="450">
          <cell r="J450">
            <v>12</v>
          </cell>
          <cell r="N450">
            <v>-413828.41</v>
          </cell>
          <cell r="Z450">
            <v>-562034.05000000005</v>
          </cell>
          <cell r="AA450">
            <v>-395179.22</v>
          </cell>
          <cell r="AO450">
            <v>-617330.63</v>
          </cell>
        </row>
        <row r="451">
          <cell r="J451">
            <v>12</v>
          </cell>
          <cell r="N451">
            <v>-146565.73000000001</v>
          </cell>
          <cell r="Z451">
            <v>-142394.81</v>
          </cell>
          <cell r="AA451">
            <v>-142177.75</v>
          </cell>
          <cell r="AO451">
            <v>-142051.46</v>
          </cell>
        </row>
        <row r="452">
          <cell r="J452">
            <v>12</v>
          </cell>
          <cell r="N452">
            <v>-472796.9</v>
          </cell>
          <cell r="Z452">
            <v>-482329.19</v>
          </cell>
          <cell r="AA452">
            <v>-474135.38</v>
          </cell>
          <cell r="AO452">
            <v>-486459.73</v>
          </cell>
        </row>
        <row r="453">
          <cell r="J453">
            <v>12</v>
          </cell>
          <cell r="N453">
            <v>-41280.42</v>
          </cell>
          <cell r="Z453">
            <v>-56658.09</v>
          </cell>
          <cell r="AA453">
            <v>-57859.28</v>
          </cell>
          <cell r="AO453">
            <v>-58.88</v>
          </cell>
        </row>
        <row r="454">
          <cell r="J454">
            <v>12</v>
          </cell>
          <cell r="N454">
            <v>0</v>
          </cell>
          <cell r="Z454">
            <v>0</v>
          </cell>
          <cell r="AA454">
            <v>0</v>
          </cell>
          <cell r="AO454">
            <v>0</v>
          </cell>
        </row>
        <row r="455">
          <cell r="J455">
            <v>12</v>
          </cell>
          <cell r="N455">
            <v>-94374.37</v>
          </cell>
          <cell r="Z455">
            <v>-98710.06</v>
          </cell>
          <cell r="AA455">
            <v>-98924.78</v>
          </cell>
          <cell r="AO455">
            <v>-105981.54</v>
          </cell>
        </row>
        <row r="456">
          <cell r="J456">
            <v>12</v>
          </cell>
          <cell r="N456">
            <v>0</v>
          </cell>
          <cell r="Z456">
            <v>0</v>
          </cell>
          <cell r="AA456">
            <v>0</v>
          </cell>
          <cell r="AO456">
            <v>0</v>
          </cell>
        </row>
        <row r="457">
          <cell r="J457">
            <v>12</v>
          </cell>
          <cell r="N457">
            <v>-1233845.1399999999</v>
          </cell>
          <cell r="Z457">
            <v>-2689844.53</v>
          </cell>
          <cell r="AA457">
            <v>-2049888.31</v>
          </cell>
          <cell r="AO457">
            <v>-4282529.79</v>
          </cell>
        </row>
        <row r="458">
          <cell r="J458">
            <v>12</v>
          </cell>
          <cell r="N458">
            <v>0</v>
          </cell>
          <cell r="Z458">
            <v>-659907.78</v>
          </cell>
          <cell r="AA458">
            <v>-628926.61</v>
          </cell>
          <cell r="AO458">
            <v>-994664.95</v>
          </cell>
        </row>
        <row r="459">
          <cell r="J459">
            <v>12</v>
          </cell>
          <cell r="N459">
            <v>-1044825.17</v>
          </cell>
          <cell r="Z459">
            <v>-684784.24</v>
          </cell>
          <cell r="AA459">
            <v>-826075.78</v>
          </cell>
          <cell r="AO459">
            <v>-651124.9</v>
          </cell>
        </row>
        <row r="460">
          <cell r="J460">
            <v>12</v>
          </cell>
          <cell r="N460">
            <v>-295685.84000000003</v>
          </cell>
          <cell r="Z460">
            <v>-288578.67</v>
          </cell>
          <cell r="AA460">
            <v>-288578.67</v>
          </cell>
          <cell r="AO460">
            <v>-288256.53999999998</v>
          </cell>
        </row>
        <row r="461">
          <cell r="J461">
            <v>12</v>
          </cell>
          <cell r="N461">
            <v>0</v>
          </cell>
          <cell r="Z461">
            <v>0</v>
          </cell>
          <cell r="AA461">
            <v>0</v>
          </cell>
          <cell r="AO461">
            <v>0</v>
          </cell>
        </row>
        <row r="462">
          <cell r="J462">
            <v>12</v>
          </cell>
          <cell r="N462">
            <v>-1449.63</v>
          </cell>
          <cell r="Z462">
            <v>-383.63</v>
          </cell>
          <cell r="AA462">
            <v>0</v>
          </cell>
          <cell r="AO462">
            <v>0</v>
          </cell>
        </row>
        <row r="463">
          <cell r="J463">
            <v>12</v>
          </cell>
          <cell r="N463">
            <v>0</v>
          </cell>
          <cell r="Z463">
            <v>0</v>
          </cell>
          <cell r="AA463">
            <v>0</v>
          </cell>
          <cell r="AO463">
            <v>0</v>
          </cell>
        </row>
        <row r="464">
          <cell r="J464">
            <v>12</v>
          </cell>
          <cell r="N464">
            <v>-47952.91</v>
          </cell>
          <cell r="Z464">
            <v>-25386.74</v>
          </cell>
          <cell r="AA464">
            <v>-26793.06</v>
          </cell>
          <cell r="AO464">
            <v>-26340.35</v>
          </cell>
        </row>
        <row r="465">
          <cell r="J465">
            <v>12</v>
          </cell>
          <cell r="Z465">
            <v>-21290.959999999999</v>
          </cell>
          <cell r="AA465">
            <v>0</v>
          </cell>
          <cell r="AO465">
            <v>-91210.76</v>
          </cell>
        </row>
        <row r="466">
          <cell r="J466">
            <v>12</v>
          </cell>
          <cell r="N466">
            <v>0</v>
          </cell>
          <cell r="Z466">
            <v>-47652.06</v>
          </cell>
          <cell r="AA466">
            <v>-39652.26</v>
          </cell>
          <cell r="AO466">
            <v>-61149.53</v>
          </cell>
        </row>
        <row r="467">
          <cell r="J467">
            <v>12</v>
          </cell>
          <cell r="AA467">
            <v>0</v>
          </cell>
          <cell r="AO467">
            <v>-50109.1</v>
          </cell>
        </row>
        <row r="468">
          <cell r="J468">
            <v>12</v>
          </cell>
          <cell r="Z468">
            <v>-929.99</v>
          </cell>
          <cell r="AA468">
            <v>0</v>
          </cell>
          <cell r="AO468">
            <v>-10579.97</v>
          </cell>
        </row>
        <row r="469">
          <cell r="J469">
            <v>12</v>
          </cell>
          <cell r="N469">
            <v>0</v>
          </cell>
          <cell r="Z469">
            <v>0</v>
          </cell>
          <cell r="AA469">
            <v>0</v>
          </cell>
          <cell r="AO469">
            <v>0</v>
          </cell>
        </row>
        <row r="470">
          <cell r="J470">
            <v>0</v>
          </cell>
          <cell r="N470">
            <v>0</v>
          </cell>
          <cell r="Z470">
            <v>0</v>
          </cell>
          <cell r="AA470">
            <v>-12.99</v>
          </cell>
          <cell r="AO470">
            <v>-195.22</v>
          </cell>
        </row>
        <row r="471">
          <cell r="J471">
            <v>0</v>
          </cell>
          <cell r="N471">
            <v>0</v>
          </cell>
          <cell r="Z471">
            <v>0</v>
          </cell>
          <cell r="AA471">
            <v>0</v>
          </cell>
          <cell r="AO471">
            <v>0</v>
          </cell>
        </row>
        <row r="472">
          <cell r="J472">
            <v>12</v>
          </cell>
          <cell r="N472">
            <v>0</v>
          </cell>
          <cell r="Z472">
            <v>0</v>
          </cell>
          <cell r="AA472">
            <v>0</v>
          </cell>
          <cell r="AO472">
            <v>0</v>
          </cell>
        </row>
        <row r="473">
          <cell r="J473">
            <v>0</v>
          </cell>
          <cell r="N473">
            <v>0</v>
          </cell>
          <cell r="Z473">
            <v>0</v>
          </cell>
          <cell r="AA473">
            <v>0</v>
          </cell>
          <cell r="AO473">
            <v>0</v>
          </cell>
        </row>
        <row r="474">
          <cell r="J474">
            <v>12</v>
          </cell>
          <cell r="N474">
            <v>0</v>
          </cell>
          <cell r="Z474">
            <v>0</v>
          </cell>
          <cell r="AA474">
            <v>0</v>
          </cell>
          <cell r="AO474">
            <v>0</v>
          </cell>
        </row>
        <row r="475">
          <cell r="J475">
            <v>7</v>
          </cell>
          <cell r="N475">
            <v>-4658323.83</v>
          </cell>
          <cell r="Z475">
            <v>-2093657.37</v>
          </cell>
          <cell r="AA475">
            <v>-990734.86</v>
          </cell>
          <cell r="AO475">
            <v>-733104.04</v>
          </cell>
        </row>
        <row r="476">
          <cell r="J476">
            <v>12</v>
          </cell>
          <cell r="N476">
            <v>-7431114</v>
          </cell>
          <cell r="Z476">
            <v>-7431114</v>
          </cell>
          <cell r="AA476">
            <v>-7431114</v>
          </cell>
          <cell r="AO476">
            <v>-7431114</v>
          </cell>
        </row>
        <row r="477">
          <cell r="J477">
            <v>14</v>
          </cell>
          <cell r="N477">
            <v>0</v>
          </cell>
          <cell r="Z477">
            <v>0</v>
          </cell>
          <cell r="AA477">
            <v>0</v>
          </cell>
          <cell r="AO477">
            <v>0</v>
          </cell>
        </row>
        <row r="478">
          <cell r="J478">
            <v>14</v>
          </cell>
          <cell r="N478">
            <v>-208.4</v>
          </cell>
          <cell r="Z478">
            <v>-208.4</v>
          </cell>
          <cell r="AA478">
            <v>-208.4</v>
          </cell>
          <cell r="AO478">
            <v>-208.4</v>
          </cell>
        </row>
        <row r="479">
          <cell r="J479">
            <v>14</v>
          </cell>
          <cell r="N479">
            <v>-6738.04</v>
          </cell>
          <cell r="Z479">
            <v>-46.71</v>
          </cell>
          <cell r="AA479">
            <v>-306.08</v>
          </cell>
          <cell r="AO479">
            <v>-345.81</v>
          </cell>
        </row>
        <row r="480">
          <cell r="J480">
            <v>14</v>
          </cell>
          <cell r="N480">
            <v>-490.31</v>
          </cell>
          <cell r="Z480">
            <v>-490.31</v>
          </cell>
          <cell r="AA480">
            <v>-490.31</v>
          </cell>
          <cell r="AO480">
            <v>-490.31</v>
          </cell>
        </row>
        <row r="481">
          <cell r="J481">
            <v>14</v>
          </cell>
          <cell r="N481">
            <v>-2324.71</v>
          </cell>
          <cell r="Z481">
            <v>-1824.74</v>
          </cell>
          <cell r="AA481">
            <v>3775.26</v>
          </cell>
          <cell r="AO481">
            <v>-1824.74</v>
          </cell>
        </row>
        <row r="482">
          <cell r="J482">
            <v>14</v>
          </cell>
          <cell r="N482">
            <v>0</v>
          </cell>
          <cell r="Z482">
            <v>0</v>
          </cell>
          <cell r="AA482">
            <v>-100</v>
          </cell>
          <cell r="AO482">
            <v>0</v>
          </cell>
        </row>
        <row r="483">
          <cell r="J483">
            <v>14</v>
          </cell>
          <cell r="AA483">
            <v>0</v>
          </cell>
          <cell r="AO483">
            <v>-10</v>
          </cell>
        </row>
        <row r="484">
          <cell r="J484">
            <v>0</v>
          </cell>
          <cell r="N484">
            <v>0</v>
          </cell>
          <cell r="Z484">
            <v>0</v>
          </cell>
          <cell r="AA484">
            <v>0</v>
          </cell>
          <cell r="AO484">
            <v>482.23</v>
          </cell>
        </row>
        <row r="485">
          <cell r="J485">
            <v>0</v>
          </cell>
          <cell r="N485">
            <v>0</v>
          </cell>
          <cell r="Z485">
            <v>0</v>
          </cell>
          <cell r="AA485">
            <v>0</v>
          </cell>
          <cell r="AO485">
            <v>0</v>
          </cell>
        </row>
        <row r="486">
          <cell r="J486">
            <v>0</v>
          </cell>
          <cell r="N486">
            <v>0</v>
          </cell>
          <cell r="Z486">
            <v>0</v>
          </cell>
          <cell r="AA486">
            <v>-5351</v>
          </cell>
          <cell r="AO486">
            <v>0</v>
          </cell>
        </row>
        <row r="487">
          <cell r="J487">
            <v>0</v>
          </cell>
          <cell r="N487">
            <v>0</v>
          </cell>
          <cell r="Z487">
            <v>0</v>
          </cell>
          <cell r="AA487">
            <v>0</v>
          </cell>
          <cell r="AO487">
            <v>0</v>
          </cell>
        </row>
        <row r="488">
          <cell r="J488">
            <v>0</v>
          </cell>
          <cell r="AO488">
            <v>0</v>
          </cell>
        </row>
        <row r="489">
          <cell r="J489">
            <v>0</v>
          </cell>
          <cell r="N489">
            <v>0</v>
          </cell>
          <cell r="Z489">
            <v>0</v>
          </cell>
          <cell r="AA489">
            <v>0</v>
          </cell>
          <cell r="AO489">
            <v>0</v>
          </cell>
        </row>
        <row r="490">
          <cell r="J490">
            <v>0</v>
          </cell>
          <cell r="N490">
            <v>0</v>
          </cell>
          <cell r="Z490">
            <v>0</v>
          </cell>
          <cell r="AA490">
            <v>0</v>
          </cell>
          <cell r="AO490">
            <v>0</v>
          </cell>
        </row>
        <row r="491">
          <cell r="J491">
            <v>0</v>
          </cell>
          <cell r="N491">
            <v>0</v>
          </cell>
          <cell r="Z491">
            <v>0</v>
          </cell>
          <cell r="AA491">
            <v>0</v>
          </cell>
          <cell r="AO491">
            <v>0</v>
          </cell>
        </row>
        <row r="492">
          <cell r="J492">
            <v>0</v>
          </cell>
          <cell r="N492">
            <v>0</v>
          </cell>
          <cell r="Z492">
            <v>0</v>
          </cell>
          <cell r="AA492">
            <v>0</v>
          </cell>
          <cell r="AO492">
            <v>0</v>
          </cell>
        </row>
        <row r="493">
          <cell r="J493">
            <v>0</v>
          </cell>
          <cell r="N493">
            <v>0</v>
          </cell>
          <cell r="Z493">
            <v>0</v>
          </cell>
          <cell r="AA493">
            <v>0</v>
          </cell>
          <cell r="AO493">
            <v>0</v>
          </cell>
        </row>
        <row r="494">
          <cell r="J494">
            <v>0</v>
          </cell>
          <cell r="N494">
            <v>0</v>
          </cell>
          <cell r="Z494">
            <v>0</v>
          </cell>
          <cell r="AA494">
            <v>0</v>
          </cell>
          <cell r="AO494">
            <v>0</v>
          </cell>
        </row>
        <row r="495">
          <cell r="J495">
            <v>0</v>
          </cell>
          <cell r="N495">
            <v>0</v>
          </cell>
          <cell r="Z495">
            <v>0</v>
          </cell>
          <cell r="AA495">
            <v>0</v>
          </cell>
          <cell r="AO495">
            <v>0</v>
          </cell>
        </row>
        <row r="496">
          <cell r="J496">
            <v>0</v>
          </cell>
          <cell r="N496">
            <v>0</v>
          </cell>
          <cell r="Z496">
            <v>0</v>
          </cell>
          <cell r="AA496">
            <v>0</v>
          </cell>
          <cell r="AO496">
            <v>0</v>
          </cell>
        </row>
        <row r="497">
          <cell r="J497">
            <v>0</v>
          </cell>
          <cell r="N497">
            <v>0</v>
          </cell>
          <cell r="Z497">
            <v>0</v>
          </cell>
          <cell r="AA497">
            <v>0</v>
          </cell>
          <cell r="AO497">
            <v>0</v>
          </cell>
        </row>
        <row r="498">
          <cell r="J498">
            <v>0</v>
          </cell>
          <cell r="N498">
            <v>-5117187.5</v>
          </cell>
          <cell r="Z498">
            <v>-2399045.8199999998</v>
          </cell>
          <cell r="AA498">
            <v>-3358525.84</v>
          </cell>
          <cell r="AO498">
            <v>-2399045.8199999998</v>
          </cell>
        </row>
        <row r="499">
          <cell r="J499">
            <v>0</v>
          </cell>
          <cell r="N499">
            <v>0</v>
          </cell>
          <cell r="Z499">
            <v>0</v>
          </cell>
          <cell r="AA499">
            <v>0</v>
          </cell>
          <cell r="AO499">
            <v>0</v>
          </cell>
        </row>
        <row r="500">
          <cell r="J500">
            <v>0</v>
          </cell>
          <cell r="N500">
            <v>-706562.5</v>
          </cell>
          <cell r="Z500">
            <v>-2251051.66</v>
          </cell>
          <cell r="AA500">
            <v>-2256790.83</v>
          </cell>
          <cell r="AO500">
            <v>-2278623.3199999998</v>
          </cell>
        </row>
        <row r="501">
          <cell r="J501">
            <v>0</v>
          </cell>
          <cell r="N501">
            <v>-139248</v>
          </cell>
          <cell r="Z501">
            <v>-139248</v>
          </cell>
          <cell r="AA501">
            <v>-150852</v>
          </cell>
          <cell r="AO501">
            <v>-139248</v>
          </cell>
        </row>
        <row r="502">
          <cell r="N502">
            <v>-52650</v>
          </cell>
          <cell r="Z502">
            <v>-63450</v>
          </cell>
          <cell r="AA502">
            <v>-62084</v>
          </cell>
          <cell r="AO502">
            <v>-75750</v>
          </cell>
        </row>
        <row r="503">
          <cell r="J503">
            <v>12</v>
          </cell>
          <cell r="N503">
            <v>-52650</v>
          </cell>
          <cell r="AA503">
            <v>0</v>
          </cell>
          <cell r="AO503">
            <v>0</v>
          </cell>
        </row>
        <row r="504">
          <cell r="J504">
            <v>10</v>
          </cell>
          <cell r="N504">
            <v>0</v>
          </cell>
          <cell r="Z504">
            <v>0</v>
          </cell>
          <cell r="AA504">
            <v>0</v>
          </cell>
          <cell r="AO504">
            <v>0</v>
          </cell>
        </row>
        <row r="505">
          <cell r="J505">
            <v>12</v>
          </cell>
          <cell r="N505">
            <v>-888049.35</v>
          </cell>
          <cell r="Z505">
            <v>-810958.65</v>
          </cell>
          <cell r="AA505">
            <v>-808039.35</v>
          </cell>
          <cell r="AO505">
            <v>-1112713.67</v>
          </cell>
        </row>
        <row r="506">
          <cell r="J506">
            <v>10</v>
          </cell>
          <cell r="N506">
            <v>-29902.51</v>
          </cell>
          <cell r="Z506">
            <v>-2417.67</v>
          </cell>
          <cell r="AA506">
            <v>-21693.85</v>
          </cell>
          <cell r="AO506">
            <v>0</v>
          </cell>
        </row>
        <row r="507">
          <cell r="J507">
            <v>12</v>
          </cell>
          <cell r="N507">
            <v>-4696784.5599999996</v>
          </cell>
          <cell r="Z507">
            <v>-6109929.5</v>
          </cell>
          <cell r="AA507">
            <v>-3953671.62</v>
          </cell>
          <cell r="AO507">
            <v>-6856714.5</v>
          </cell>
        </row>
        <row r="508">
          <cell r="J508">
            <v>12</v>
          </cell>
          <cell r="N508">
            <v>-70339.37</v>
          </cell>
          <cell r="Z508">
            <v>0</v>
          </cell>
          <cell r="AA508">
            <v>0</v>
          </cell>
          <cell r="AO508">
            <v>0</v>
          </cell>
        </row>
        <row r="509">
          <cell r="J509">
            <v>10</v>
          </cell>
          <cell r="N509">
            <v>0</v>
          </cell>
          <cell r="Z509">
            <v>-124264.22</v>
          </cell>
          <cell r="AA509">
            <v>0</v>
          </cell>
          <cell r="AO509">
            <v>0</v>
          </cell>
        </row>
        <row r="510">
          <cell r="J510">
            <v>12</v>
          </cell>
          <cell r="N510">
            <v>0</v>
          </cell>
          <cell r="Z510">
            <v>0</v>
          </cell>
          <cell r="AA510">
            <v>0</v>
          </cell>
          <cell r="AO510">
            <v>0</v>
          </cell>
        </row>
        <row r="511">
          <cell r="J511">
            <v>12</v>
          </cell>
          <cell r="N511">
            <v>-9.34</v>
          </cell>
          <cell r="Z511">
            <v>0</v>
          </cell>
          <cell r="AA511">
            <v>0</v>
          </cell>
          <cell r="AO511">
            <v>0</v>
          </cell>
        </row>
        <row r="512">
          <cell r="J512">
            <v>12</v>
          </cell>
          <cell r="N512">
            <v>0</v>
          </cell>
          <cell r="Z512">
            <v>0</v>
          </cell>
          <cell r="AA512">
            <v>0</v>
          </cell>
          <cell r="AO512">
            <v>0</v>
          </cell>
        </row>
        <row r="513">
          <cell r="J513">
            <v>12</v>
          </cell>
          <cell r="N513">
            <v>0</v>
          </cell>
          <cell r="Z513">
            <v>0</v>
          </cell>
          <cell r="AA513">
            <v>0</v>
          </cell>
          <cell r="AO513">
            <v>0</v>
          </cell>
        </row>
        <row r="514">
          <cell r="J514">
            <v>12</v>
          </cell>
          <cell r="N514">
            <v>1.92</v>
          </cell>
          <cell r="Z514">
            <v>0</v>
          </cell>
          <cell r="AA514">
            <v>0</v>
          </cell>
          <cell r="AO514">
            <v>0</v>
          </cell>
        </row>
        <row r="515">
          <cell r="J515">
            <v>12</v>
          </cell>
          <cell r="N515">
            <v>0</v>
          </cell>
          <cell r="Z515">
            <v>0</v>
          </cell>
          <cell r="AA515">
            <v>-83362.2</v>
          </cell>
          <cell r="AO515">
            <v>-82136.87</v>
          </cell>
        </row>
        <row r="516">
          <cell r="J516">
            <v>10</v>
          </cell>
          <cell r="N516">
            <v>0</v>
          </cell>
          <cell r="Z516">
            <v>0</v>
          </cell>
          <cell r="AA516">
            <v>0</v>
          </cell>
          <cell r="AO516">
            <v>0</v>
          </cell>
        </row>
        <row r="517">
          <cell r="J517">
            <v>12</v>
          </cell>
          <cell r="N517">
            <v>0</v>
          </cell>
          <cell r="Z517">
            <v>0</v>
          </cell>
          <cell r="AA517">
            <v>0</v>
          </cell>
          <cell r="AO517">
            <v>-147522.23000000001</v>
          </cell>
        </row>
        <row r="518">
          <cell r="J518">
            <v>12</v>
          </cell>
          <cell r="N518">
            <v>0</v>
          </cell>
          <cell r="Z518">
            <v>0</v>
          </cell>
          <cell r="AA518">
            <v>0</v>
          </cell>
          <cell r="AO518">
            <v>0</v>
          </cell>
        </row>
        <row r="519">
          <cell r="J519">
            <v>0</v>
          </cell>
          <cell r="N519">
            <v>0</v>
          </cell>
          <cell r="Z519">
            <v>0</v>
          </cell>
          <cell r="AA519">
            <v>0</v>
          </cell>
          <cell r="AO519">
            <v>0</v>
          </cell>
        </row>
        <row r="520">
          <cell r="J520">
            <v>0</v>
          </cell>
          <cell r="N520">
            <v>0</v>
          </cell>
          <cell r="Z520">
            <v>0</v>
          </cell>
          <cell r="AA520">
            <v>0</v>
          </cell>
          <cell r="AO520">
            <v>0</v>
          </cell>
        </row>
        <row r="521">
          <cell r="J521">
            <v>0</v>
          </cell>
          <cell r="N521">
            <v>0</v>
          </cell>
          <cell r="Z521">
            <v>0</v>
          </cell>
          <cell r="AA521">
            <v>0</v>
          </cell>
          <cell r="AO521">
            <v>0</v>
          </cell>
        </row>
        <row r="522">
          <cell r="J522">
            <v>0</v>
          </cell>
          <cell r="N522">
            <v>0</v>
          </cell>
          <cell r="Z522">
            <v>0</v>
          </cell>
          <cell r="AA522">
            <v>0</v>
          </cell>
          <cell r="AO522">
            <v>0</v>
          </cell>
        </row>
        <row r="523">
          <cell r="J523">
            <v>0</v>
          </cell>
          <cell r="N523">
            <v>0</v>
          </cell>
          <cell r="Z523">
            <v>0</v>
          </cell>
          <cell r="AA523">
            <v>0</v>
          </cell>
          <cell r="AO523">
            <v>0</v>
          </cell>
        </row>
        <row r="524">
          <cell r="J524">
            <v>0</v>
          </cell>
          <cell r="N524">
            <v>0</v>
          </cell>
          <cell r="Z524">
            <v>0</v>
          </cell>
          <cell r="AA524">
            <v>0</v>
          </cell>
          <cell r="AO524">
            <v>0</v>
          </cell>
        </row>
        <row r="525">
          <cell r="J525">
            <v>0</v>
          </cell>
          <cell r="N525">
            <v>0</v>
          </cell>
          <cell r="Z525">
            <v>0</v>
          </cell>
          <cell r="AA525">
            <v>0</v>
          </cell>
          <cell r="AO525">
            <v>0</v>
          </cell>
        </row>
        <row r="526">
          <cell r="J526">
            <v>0</v>
          </cell>
          <cell r="N526">
            <v>0</v>
          </cell>
          <cell r="Z526">
            <v>0</v>
          </cell>
          <cell r="AA526">
            <v>0</v>
          </cell>
          <cell r="AO526">
            <v>0</v>
          </cell>
        </row>
        <row r="527">
          <cell r="J527">
            <v>0</v>
          </cell>
          <cell r="N527">
            <v>0</v>
          </cell>
          <cell r="Z527">
            <v>0</v>
          </cell>
          <cell r="AA527">
            <v>0</v>
          </cell>
          <cell r="AO527">
            <v>0</v>
          </cell>
        </row>
        <row r="528">
          <cell r="J528">
            <v>0</v>
          </cell>
          <cell r="N528">
            <v>0</v>
          </cell>
          <cell r="Z528">
            <v>0</v>
          </cell>
          <cell r="AA528">
            <v>0</v>
          </cell>
          <cell r="AO528">
            <v>0</v>
          </cell>
        </row>
        <row r="529">
          <cell r="J529">
            <v>0</v>
          </cell>
          <cell r="N529">
            <v>0</v>
          </cell>
          <cell r="Z529">
            <v>0</v>
          </cell>
          <cell r="AA529">
            <v>0</v>
          </cell>
          <cell r="AO529">
            <v>0</v>
          </cell>
        </row>
        <row r="530">
          <cell r="J530">
            <v>0</v>
          </cell>
          <cell r="N530">
            <v>0</v>
          </cell>
          <cell r="Z530">
            <v>0</v>
          </cell>
          <cell r="AA530">
            <v>0</v>
          </cell>
          <cell r="AO530">
            <v>0</v>
          </cell>
        </row>
        <row r="531">
          <cell r="J531">
            <v>0</v>
          </cell>
          <cell r="N531">
            <v>-214053.78</v>
          </cell>
          <cell r="Z531">
            <v>-152052.03</v>
          </cell>
          <cell r="AA531">
            <v>-585838.73</v>
          </cell>
          <cell r="AO531">
            <v>-448116.65</v>
          </cell>
        </row>
        <row r="532">
          <cell r="J532">
            <v>0</v>
          </cell>
          <cell r="N532">
            <v>0</v>
          </cell>
          <cell r="Z532">
            <v>0</v>
          </cell>
          <cell r="AA532">
            <v>0</v>
          </cell>
          <cell r="AO532">
            <v>0</v>
          </cell>
        </row>
        <row r="533">
          <cell r="J533">
            <v>0</v>
          </cell>
          <cell r="N533">
            <v>-1442.64</v>
          </cell>
          <cell r="Z533">
            <v>112.23</v>
          </cell>
          <cell r="AA533">
            <v>-17623.919999999998</v>
          </cell>
          <cell r="AO533">
            <v>-17984.52</v>
          </cell>
        </row>
        <row r="534">
          <cell r="J534">
            <v>12</v>
          </cell>
          <cell r="N534">
            <v>-2391850</v>
          </cell>
          <cell r="Z534">
            <v>-3248567</v>
          </cell>
          <cell r="AA534">
            <v>-2654886</v>
          </cell>
          <cell r="AO534">
            <v>-2902071</v>
          </cell>
        </row>
        <row r="535">
          <cell r="J535">
            <v>12</v>
          </cell>
          <cell r="N535">
            <v>0</v>
          </cell>
          <cell r="Z535">
            <v>0</v>
          </cell>
          <cell r="AA535">
            <v>0</v>
          </cell>
          <cell r="AO535">
            <v>0</v>
          </cell>
        </row>
        <row r="536">
          <cell r="J536">
            <v>0</v>
          </cell>
          <cell r="N536">
            <v>-5908.85</v>
          </cell>
          <cell r="Z536">
            <v>-91.14</v>
          </cell>
          <cell r="AA536">
            <v>-10531.12</v>
          </cell>
          <cell r="AO536">
            <v>-22208.95</v>
          </cell>
        </row>
        <row r="537">
          <cell r="J537">
            <v>0</v>
          </cell>
          <cell r="N537">
            <v>0</v>
          </cell>
          <cell r="Z537">
            <v>0</v>
          </cell>
          <cell r="AA537">
            <v>0</v>
          </cell>
          <cell r="AO537">
            <v>0</v>
          </cell>
        </row>
        <row r="538">
          <cell r="J538">
            <v>12</v>
          </cell>
          <cell r="N538">
            <v>-4218580.01</v>
          </cell>
          <cell r="Z538">
            <v>-4848525.93</v>
          </cell>
          <cell r="AA538">
            <v>-5936239.3200000003</v>
          </cell>
          <cell r="AO538">
            <v>-12417044.67</v>
          </cell>
        </row>
        <row r="539">
          <cell r="J539">
            <v>12</v>
          </cell>
          <cell r="N539">
            <v>-21870270.02</v>
          </cell>
          <cell r="Z539">
            <v>-31279002.829999998</v>
          </cell>
          <cell r="AA539">
            <v>-21217530.699999999</v>
          </cell>
          <cell r="AO539">
            <v>-23056192.960000001</v>
          </cell>
        </row>
        <row r="540">
          <cell r="J540">
            <v>10</v>
          </cell>
          <cell r="N540">
            <v>-277785.95999999996</v>
          </cell>
          <cell r="Z540">
            <v>-223234.14</v>
          </cell>
          <cell r="AA540">
            <v>-41517.75</v>
          </cell>
          <cell r="AO540">
            <v>-122782.43999999994</v>
          </cell>
        </row>
        <row r="541">
          <cell r="J541">
            <v>0</v>
          </cell>
          <cell r="N541">
            <v>-1216232</v>
          </cell>
          <cell r="Z541">
            <v>0</v>
          </cell>
          <cell r="AA541">
            <v>0</v>
          </cell>
          <cell r="AO541">
            <v>0</v>
          </cell>
        </row>
        <row r="542">
          <cell r="J542">
            <v>12</v>
          </cell>
          <cell r="N542">
            <v>-357181.73</v>
          </cell>
          <cell r="Z542">
            <v>-588795.25</v>
          </cell>
          <cell r="AA542">
            <v>-129320.72</v>
          </cell>
          <cell r="AO542">
            <v>-204547.45</v>
          </cell>
        </row>
        <row r="543">
          <cell r="J543">
            <v>12</v>
          </cell>
          <cell r="N543">
            <v>-239120.05</v>
          </cell>
          <cell r="Z543">
            <v>-175051.68</v>
          </cell>
          <cell r="AA543">
            <v>0</v>
          </cell>
          <cell r="AO543">
            <v>-0.01</v>
          </cell>
        </row>
        <row r="544">
          <cell r="J544">
            <v>12</v>
          </cell>
          <cell r="N544">
            <v>-292849.8</v>
          </cell>
          <cell r="Z544">
            <v>-327094.29000000004</v>
          </cell>
          <cell r="AA544">
            <v>-230545.45</v>
          </cell>
          <cell r="AO544">
            <v>-194653.89</v>
          </cell>
        </row>
        <row r="545">
          <cell r="J545">
            <v>12</v>
          </cell>
          <cell r="N545">
            <v>0</v>
          </cell>
          <cell r="Z545">
            <v>0</v>
          </cell>
          <cell r="AA545">
            <v>0</v>
          </cell>
          <cell r="AO545">
            <v>0</v>
          </cell>
        </row>
        <row r="546">
          <cell r="J546">
            <v>10</v>
          </cell>
          <cell r="N546">
            <v>0</v>
          </cell>
          <cell r="Z546">
            <v>0</v>
          </cell>
          <cell r="AA546">
            <v>0</v>
          </cell>
          <cell r="AO546">
            <v>0</v>
          </cell>
        </row>
        <row r="547">
          <cell r="J547">
            <v>10</v>
          </cell>
          <cell r="N547">
            <v>0</v>
          </cell>
          <cell r="Z547">
            <v>0</v>
          </cell>
          <cell r="AA547">
            <v>-1027596.93</v>
          </cell>
          <cell r="AO547">
            <v>0</v>
          </cell>
        </row>
        <row r="548">
          <cell r="J548">
            <v>6</v>
          </cell>
          <cell r="N548">
            <v>-428744.21</v>
          </cell>
          <cell r="Z548">
            <v>-447072.71</v>
          </cell>
          <cell r="AA548">
            <v>-447072.71</v>
          </cell>
          <cell r="AO548">
            <v>-471692.2</v>
          </cell>
        </row>
        <row r="549">
          <cell r="J549">
            <v>0</v>
          </cell>
          <cell r="N549">
            <v>0</v>
          </cell>
          <cell r="Z549">
            <v>0</v>
          </cell>
          <cell r="AA549">
            <v>0</v>
          </cell>
          <cell r="AO549">
            <v>0</v>
          </cell>
        </row>
        <row r="550">
          <cell r="J550">
            <v>0</v>
          </cell>
          <cell r="N550">
            <v>-40197.949999999997</v>
          </cell>
          <cell r="Z550">
            <v>-777589.14</v>
          </cell>
          <cell r="AA550">
            <v>0</v>
          </cell>
          <cell r="AO550">
            <v>0</v>
          </cell>
        </row>
        <row r="551">
          <cell r="J551">
            <v>0</v>
          </cell>
          <cell r="N551">
            <v>0</v>
          </cell>
          <cell r="Z551">
            <v>0</v>
          </cell>
          <cell r="AA551">
            <v>0</v>
          </cell>
          <cell r="AO551">
            <v>0</v>
          </cell>
        </row>
        <row r="552">
          <cell r="J552">
            <v>0</v>
          </cell>
          <cell r="N552">
            <v>0</v>
          </cell>
          <cell r="Z552">
            <v>0</v>
          </cell>
          <cell r="AA552">
            <v>0</v>
          </cell>
          <cell r="AO552">
            <v>0</v>
          </cell>
        </row>
        <row r="553">
          <cell r="J553">
            <v>0</v>
          </cell>
          <cell r="N553">
            <v>0</v>
          </cell>
          <cell r="Z553">
            <v>0</v>
          </cell>
          <cell r="AA553">
            <v>0</v>
          </cell>
          <cell r="AO553">
            <v>0</v>
          </cell>
        </row>
        <row r="554">
          <cell r="J554">
            <v>0</v>
          </cell>
          <cell r="N554">
            <v>-27467156.25</v>
          </cell>
          <cell r="Z554">
            <v>-9854247.1099999994</v>
          </cell>
          <cell r="AA554">
            <v>-16500645</v>
          </cell>
          <cell r="AO554">
            <v>-7695307.9500000002</v>
          </cell>
        </row>
        <row r="555">
          <cell r="J555">
            <v>0</v>
          </cell>
          <cell r="N555">
            <v>0</v>
          </cell>
          <cell r="Z555">
            <v>0</v>
          </cell>
          <cell r="AA555">
            <v>0</v>
          </cell>
          <cell r="AO555">
            <v>0</v>
          </cell>
        </row>
        <row r="556">
          <cell r="J556">
            <v>0</v>
          </cell>
          <cell r="N556">
            <v>-1651593.75</v>
          </cell>
          <cell r="Z556">
            <v>-8746142.9299999997</v>
          </cell>
          <cell r="AA556">
            <v>-8768280</v>
          </cell>
          <cell r="AO556">
            <v>-8676534.1699999999</v>
          </cell>
        </row>
        <row r="557">
          <cell r="J557">
            <v>0</v>
          </cell>
          <cell r="N557">
            <v>0</v>
          </cell>
          <cell r="Z557">
            <v>0</v>
          </cell>
          <cell r="AA557">
            <v>0</v>
          </cell>
          <cell r="AO557">
            <v>0</v>
          </cell>
        </row>
        <row r="558">
          <cell r="J558">
            <v>0</v>
          </cell>
          <cell r="N558">
            <v>0</v>
          </cell>
          <cell r="Z558">
            <v>0</v>
          </cell>
          <cell r="AA558">
            <v>0</v>
          </cell>
          <cell r="AO558">
            <v>0</v>
          </cell>
        </row>
        <row r="559">
          <cell r="J559">
            <v>0</v>
          </cell>
          <cell r="N559">
            <v>0</v>
          </cell>
          <cell r="Z559">
            <v>0</v>
          </cell>
          <cell r="AA559">
            <v>0</v>
          </cell>
          <cell r="AO559">
            <v>0</v>
          </cell>
        </row>
        <row r="560">
          <cell r="J560">
            <v>0</v>
          </cell>
          <cell r="N560">
            <v>-582036.23</v>
          </cell>
          <cell r="Z560">
            <v>-420585.81</v>
          </cell>
          <cell r="AA560">
            <v>-455187.67</v>
          </cell>
          <cell r="AO560">
            <v>-271076.98</v>
          </cell>
        </row>
        <row r="561">
          <cell r="J561">
            <v>0</v>
          </cell>
          <cell r="N561">
            <v>164708.66</v>
          </cell>
          <cell r="Z561">
            <v>85953.81</v>
          </cell>
          <cell r="AA561">
            <v>99303.67</v>
          </cell>
          <cell r="AO561">
            <v>38151.83</v>
          </cell>
        </row>
        <row r="562">
          <cell r="J562">
            <v>0</v>
          </cell>
          <cell r="N562">
            <v>0</v>
          </cell>
          <cell r="Z562">
            <v>0</v>
          </cell>
          <cell r="AA562">
            <v>0</v>
          </cell>
          <cell r="AO562">
            <v>0</v>
          </cell>
        </row>
        <row r="563">
          <cell r="J563">
            <v>0</v>
          </cell>
          <cell r="N563">
            <v>-1916689.77</v>
          </cell>
          <cell r="Z563">
            <v>-1862467.07</v>
          </cell>
          <cell r="AA563">
            <v>-1941215.18</v>
          </cell>
          <cell r="AO563">
            <v>-1424410.87</v>
          </cell>
        </row>
        <row r="564">
          <cell r="J564">
            <v>0</v>
          </cell>
          <cell r="N564">
            <v>-63545.75</v>
          </cell>
          <cell r="Z564">
            <v>-26647</v>
          </cell>
          <cell r="AA564">
            <v>-27367</v>
          </cell>
          <cell r="AO564">
            <v>-16651</v>
          </cell>
        </row>
        <row r="565">
          <cell r="J565">
            <v>0</v>
          </cell>
          <cell r="N565">
            <v>-49710</v>
          </cell>
          <cell r="Z565">
            <v>-41990.03</v>
          </cell>
          <cell r="AA565">
            <v>-41990</v>
          </cell>
          <cell r="AO565">
            <v>-55280.03</v>
          </cell>
        </row>
        <row r="566">
          <cell r="J566">
            <v>0</v>
          </cell>
          <cell r="N566">
            <v>-15514</v>
          </cell>
          <cell r="Z566">
            <v>-15514</v>
          </cell>
          <cell r="AA566">
            <v>-15514</v>
          </cell>
          <cell r="AO566">
            <v>-15514</v>
          </cell>
        </row>
        <row r="567">
          <cell r="J567">
            <v>0</v>
          </cell>
          <cell r="N567">
            <v>0</v>
          </cell>
          <cell r="Z567">
            <v>-5310</v>
          </cell>
          <cell r="AA567">
            <v>-5650</v>
          </cell>
          <cell r="AO567">
            <v>-14290</v>
          </cell>
        </row>
        <row r="568">
          <cell r="J568">
            <v>0</v>
          </cell>
          <cell r="N568">
            <v>-1119860.82</v>
          </cell>
          <cell r="Z568">
            <v>-1016174.07</v>
          </cell>
          <cell r="AA568">
            <v>-1113179.45</v>
          </cell>
          <cell r="AO568">
            <v>-1325077.67</v>
          </cell>
        </row>
        <row r="569">
          <cell r="J569">
            <v>0</v>
          </cell>
          <cell r="N569">
            <v>0</v>
          </cell>
          <cell r="Z569">
            <v>-3599466.69</v>
          </cell>
          <cell r="AA569">
            <v>-4272189.5599999996</v>
          </cell>
          <cell r="AO569">
            <v>-3611867.7</v>
          </cell>
        </row>
        <row r="570">
          <cell r="J570">
            <v>0</v>
          </cell>
          <cell r="N570">
            <v>0</v>
          </cell>
          <cell r="Z570">
            <v>507663.16</v>
          </cell>
          <cell r="AA570">
            <v>382875.8</v>
          </cell>
          <cell r="AO570">
            <v>381697.52</v>
          </cell>
        </row>
        <row r="571">
          <cell r="J571">
            <v>0</v>
          </cell>
          <cell r="N571">
            <v>0</v>
          </cell>
          <cell r="Z571">
            <v>0</v>
          </cell>
          <cell r="AA571">
            <v>0</v>
          </cell>
          <cell r="AO571">
            <v>0</v>
          </cell>
        </row>
        <row r="572">
          <cell r="J572">
            <v>0</v>
          </cell>
          <cell r="N572">
            <v>0</v>
          </cell>
          <cell r="Z572">
            <v>0</v>
          </cell>
          <cell r="AA572">
            <v>0</v>
          </cell>
          <cell r="AO572">
            <v>0</v>
          </cell>
        </row>
        <row r="573">
          <cell r="J573">
            <v>12</v>
          </cell>
          <cell r="N573">
            <v>-4365403.88</v>
          </cell>
          <cell r="Z573">
            <v>-4121144.14</v>
          </cell>
          <cell r="AA573">
            <v>-4163241.26</v>
          </cell>
          <cell r="AO573">
            <v>-3311909.5</v>
          </cell>
        </row>
        <row r="574">
          <cell r="J574">
            <v>12</v>
          </cell>
          <cell r="N574">
            <v>-282486.77</v>
          </cell>
          <cell r="Z574">
            <v>-278740.33</v>
          </cell>
          <cell r="AA574">
            <v>-279341.78999999998</v>
          </cell>
          <cell r="AO574">
            <v>-274721.46000000002</v>
          </cell>
        </row>
        <row r="575">
          <cell r="J575">
            <v>0</v>
          </cell>
          <cell r="N575">
            <v>0</v>
          </cell>
          <cell r="Z575">
            <v>0</v>
          </cell>
          <cell r="AA575">
            <v>0</v>
          </cell>
          <cell r="AO575">
            <v>0</v>
          </cell>
        </row>
        <row r="576">
          <cell r="J576">
            <v>0</v>
          </cell>
          <cell r="N576">
            <v>0</v>
          </cell>
          <cell r="Z576">
            <v>0</v>
          </cell>
          <cell r="AA576">
            <v>0</v>
          </cell>
          <cell r="AO576">
            <v>0</v>
          </cell>
        </row>
        <row r="577">
          <cell r="J577">
            <v>0</v>
          </cell>
          <cell r="N577">
            <v>0</v>
          </cell>
          <cell r="Z577">
            <v>0</v>
          </cell>
          <cell r="AA577">
            <v>0</v>
          </cell>
          <cell r="AO577">
            <v>0</v>
          </cell>
        </row>
        <row r="578">
          <cell r="J578">
            <v>0</v>
          </cell>
          <cell r="N578">
            <v>0</v>
          </cell>
          <cell r="Z578">
            <v>0</v>
          </cell>
          <cell r="AA578">
            <v>0</v>
          </cell>
          <cell r="AO578">
            <v>0</v>
          </cell>
        </row>
        <row r="579">
          <cell r="J579">
            <v>0</v>
          </cell>
          <cell r="N579">
            <v>-112429418</v>
          </cell>
          <cell r="Z579">
            <v>-112429418</v>
          </cell>
          <cell r="AA579">
            <v>-112429418</v>
          </cell>
          <cell r="AO579">
            <v>-112429418</v>
          </cell>
        </row>
        <row r="580">
          <cell r="J580">
            <v>0</v>
          </cell>
          <cell r="N580">
            <v>0</v>
          </cell>
          <cell r="Z580">
            <v>0</v>
          </cell>
          <cell r="AA580">
            <v>0</v>
          </cell>
          <cell r="AO580">
            <v>0</v>
          </cell>
        </row>
        <row r="581">
          <cell r="J581">
            <v>0</v>
          </cell>
          <cell r="N581">
            <v>0</v>
          </cell>
          <cell r="Z581">
            <v>0</v>
          </cell>
          <cell r="AA581">
            <v>0</v>
          </cell>
          <cell r="AO581">
            <v>0</v>
          </cell>
        </row>
        <row r="582">
          <cell r="J582">
            <v>0</v>
          </cell>
          <cell r="N582">
            <v>68701190.879999995</v>
          </cell>
          <cell r="Z582">
            <v>77503190.879999995</v>
          </cell>
          <cell r="AA582">
            <v>77503190.879999995</v>
          </cell>
          <cell r="AO582">
            <v>77503190.879999995</v>
          </cell>
        </row>
        <row r="583">
          <cell r="J583">
            <v>0</v>
          </cell>
          <cell r="N583">
            <v>0</v>
          </cell>
          <cell r="Z583">
            <v>0</v>
          </cell>
          <cell r="AA583">
            <v>0</v>
          </cell>
          <cell r="AO583">
            <v>0</v>
          </cell>
        </row>
        <row r="584">
          <cell r="J584">
            <v>0</v>
          </cell>
          <cell r="N584">
            <v>-17193908.59</v>
          </cell>
          <cell r="Z584">
            <v>-45104579.780000001</v>
          </cell>
          <cell r="AA584">
            <v>-45104579.780000001</v>
          </cell>
          <cell r="AO584">
            <v>-51865574.759999998</v>
          </cell>
        </row>
        <row r="585">
          <cell r="J585">
            <v>0</v>
          </cell>
          <cell r="N585">
            <v>0</v>
          </cell>
          <cell r="Z585">
            <v>0</v>
          </cell>
          <cell r="AA585">
            <v>0</v>
          </cell>
          <cell r="AO585">
            <v>0</v>
          </cell>
        </row>
        <row r="586">
          <cell r="J586">
            <v>0</v>
          </cell>
          <cell r="N586">
            <v>0</v>
          </cell>
          <cell r="Z586">
            <v>0</v>
          </cell>
          <cell r="AA586">
            <v>0</v>
          </cell>
          <cell r="AO586">
            <v>0</v>
          </cell>
        </row>
        <row r="587">
          <cell r="J587">
            <v>0</v>
          </cell>
          <cell r="N587">
            <v>0</v>
          </cell>
          <cell r="Z587">
            <v>0</v>
          </cell>
          <cell r="AA587">
            <v>0</v>
          </cell>
          <cell r="AO587">
            <v>0</v>
          </cell>
        </row>
        <row r="588">
          <cell r="J588">
            <v>0</v>
          </cell>
          <cell r="N588">
            <v>-25748272.870000001</v>
          </cell>
          <cell r="Z588">
            <v>-25748272.870000001</v>
          </cell>
          <cell r="AA588">
            <v>-25748272.870000001</v>
          </cell>
          <cell r="AO588">
            <v>-25748272.870000001</v>
          </cell>
        </row>
        <row r="589">
          <cell r="J589">
            <v>0</v>
          </cell>
          <cell r="N589">
            <v>-117086425.25</v>
          </cell>
          <cell r="Z589">
            <v>-124956246.8</v>
          </cell>
          <cell r="AA589">
            <v>-97445295.75</v>
          </cell>
          <cell r="AO589">
            <v>-116830965.08</v>
          </cell>
        </row>
        <row r="590">
          <cell r="J590">
            <v>0</v>
          </cell>
          <cell r="N590">
            <v>-127806284.73999999</v>
          </cell>
          <cell r="Z590">
            <v>-153629311.24000001</v>
          </cell>
          <cell r="AA590">
            <v>-123115544.48999999</v>
          </cell>
          <cell r="AO590">
            <v>-176832729.28</v>
          </cell>
        </row>
        <row r="591">
          <cell r="J591">
            <v>0</v>
          </cell>
          <cell r="N591">
            <v>-17714073.68</v>
          </cell>
          <cell r="Z591">
            <v>-20306477</v>
          </cell>
          <cell r="AA591">
            <v>-16076423.289999999</v>
          </cell>
          <cell r="AO591">
            <v>-17645907.02</v>
          </cell>
        </row>
        <row r="592">
          <cell r="J592">
            <v>0</v>
          </cell>
          <cell r="N592">
            <v>-291443.5</v>
          </cell>
          <cell r="Z592">
            <v>-84005.77</v>
          </cell>
          <cell r="AA592">
            <v>-62729.78</v>
          </cell>
          <cell r="AO592">
            <v>-76081.69</v>
          </cell>
        </row>
        <row r="593">
          <cell r="J593">
            <v>0</v>
          </cell>
          <cell r="N593">
            <v>0</v>
          </cell>
          <cell r="Z593">
            <v>0</v>
          </cell>
          <cell r="AA593">
            <v>0</v>
          </cell>
          <cell r="AO593">
            <v>0</v>
          </cell>
        </row>
        <row r="594">
          <cell r="J594">
            <v>0</v>
          </cell>
          <cell r="N594">
            <v>0</v>
          </cell>
          <cell r="Z594">
            <v>0</v>
          </cell>
          <cell r="AA594">
            <v>0</v>
          </cell>
          <cell r="AO594">
            <v>0</v>
          </cell>
        </row>
        <row r="595">
          <cell r="J595">
            <v>0</v>
          </cell>
          <cell r="N595">
            <v>0</v>
          </cell>
          <cell r="Z595">
            <v>0</v>
          </cell>
          <cell r="AA595">
            <v>0</v>
          </cell>
          <cell r="AO595">
            <v>0</v>
          </cell>
        </row>
        <row r="596">
          <cell r="J596">
            <v>0</v>
          </cell>
          <cell r="N596">
            <v>-4238896.3</v>
          </cell>
          <cell r="Z596">
            <v>-4718508.51</v>
          </cell>
          <cell r="AA596">
            <v>-3679840.17</v>
          </cell>
          <cell r="AO596">
            <v>-4828670.2300000004</v>
          </cell>
        </row>
        <row r="597">
          <cell r="J597">
            <v>0</v>
          </cell>
          <cell r="N597">
            <v>203933.54</v>
          </cell>
          <cell r="Z597">
            <v>355968.65</v>
          </cell>
          <cell r="AA597">
            <v>219851.49</v>
          </cell>
          <cell r="AO597">
            <v>347585.99</v>
          </cell>
        </row>
        <row r="598">
          <cell r="J598">
            <v>0</v>
          </cell>
          <cell r="N598">
            <v>-225732.21</v>
          </cell>
          <cell r="Z598">
            <v>-357132.71</v>
          </cell>
          <cell r="AA598">
            <v>-342734.81</v>
          </cell>
          <cell r="AO598">
            <v>-47302.18</v>
          </cell>
        </row>
        <row r="599">
          <cell r="J599">
            <v>0</v>
          </cell>
          <cell r="N599">
            <v>19600.45</v>
          </cell>
          <cell r="Z599">
            <v>-66490.66</v>
          </cell>
          <cell r="AA599">
            <v>-37244.31</v>
          </cell>
          <cell r="AO599">
            <v>-75982.600000000006</v>
          </cell>
        </row>
        <row r="600">
          <cell r="J600">
            <v>0</v>
          </cell>
          <cell r="N600">
            <v>1423.84</v>
          </cell>
          <cell r="Z600">
            <v>11.1</v>
          </cell>
          <cell r="AA600">
            <v>11.1</v>
          </cell>
          <cell r="AO600">
            <v>240.79</v>
          </cell>
        </row>
        <row r="601">
          <cell r="J601">
            <v>0</v>
          </cell>
          <cell r="N601">
            <v>17619.849999999999</v>
          </cell>
          <cell r="Z601">
            <v>22150.51</v>
          </cell>
          <cell r="AA601">
            <v>17542.95</v>
          </cell>
          <cell r="AO601">
            <v>20328.53</v>
          </cell>
        </row>
        <row r="602">
          <cell r="J602">
            <v>0</v>
          </cell>
          <cell r="N602">
            <v>-1185082</v>
          </cell>
          <cell r="Z602">
            <v>-2022248</v>
          </cell>
          <cell r="AA602">
            <v>320876</v>
          </cell>
          <cell r="AO602">
            <v>1617507</v>
          </cell>
        </row>
        <row r="603">
          <cell r="J603">
            <v>0</v>
          </cell>
          <cell r="N603">
            <v>52711</v>
          </cell>
          <cell r="Z603">
            <v>-2350887</v>
          </cell>
          <cell r="AA603">
            <v>-1656169</v>
          </cell>
          <cell r="AO603">
            <v>197176</v>
          </cell>
        </row>
        <row r="604">
          <cell r="J604">
            <v>0</v>
          </cell>
          <cell r="N604">
            <v>45800</v>
          </cell>
          <cell r="Z604">
            <v>-342766</v>
          </cell>
          <cell r="AA604">
            <v>-124265</v>
          </cell>
          <cell r="AO604">
            <v>93638</v>
          </cell>
        </row>
        <row r="605">
          <cell r="J605">
            <v>0</v>
          </cell>
          <cell r="N605">
            <v>57912</v>
          </cell>
          <cell r="Z605">
            <v>10900</v>
          </cell>
          <cell r="AA605">
            <v>11903</v>
          </cell>
          <cell r="AO605">
            <v>523</v>
          </cell>
        </row>
        <row r="606">
          <cell r="J606">
            <v>0</v>
          </cell>
          <cell r="N606">
            <v>-38325</v>
          </cell>
          <cell r="Z606">
            <v>-54535</v>
          </cell>
          <cell r="AA606">
            <v>-13651</v>
          </cell>
          <cell r="AO606">
            <v>16133</v>
          </cell>
        </row>
        <row r="607">
          <cell r="J607">
            <v>0</v>
          </cell>
          <cell r="N607">
            <v>0</v>
          </cell>
          <cell r="Z607">
            <v>0</v>
          </cell>
          <cell r="AA607">
            <v>0</v>
          </cell>
          <cell r="AO607">
            <v>0</v>
          </cell>
        </row>
        <row r="608">
          <cell r="J608">
            <v>0</v>
          </cell>
          <cell r="N608">
            <v>-7653927.3300000001</v>
          </cell>
          <cell r="Z608">
            <v>-4747816.4800000004</v>
          </cell>
          <cell r="AA608">
            <v>-4028341.01</v>
          </cell>
          <cell r="AO608">
            <v>-3716669.84</v>
          </cell>
        </row>
        <row r="609">
          <cell r="J609">
            <v>0</v>
          </cell>
          <cell r="N609">
            <v>-6523483</v>
          </cell>
          <cell r="Z609">
            <v>-9050560.2200000007</v>
          </cell>
          <cell r="AA609">
            <v>-6400425.1799999997</v>
          </cell>
          <cell r="AO609">
            <v>-7532991.3099999996</v>
          </cell>
        </row>
        <row r="610">
          <cell r="J610">
            <v>0</v>
          </cell>
          <cell r="N610">
            <v>508.47</v>
          </cell>
          <cell r="Z610">
            <v>-1067.8</v>
          </cell>
          <cell r="AA610">
            <v>-1067.8</v>
          </cell>
          <cell r="AO610">
            <v>0</v>
          </cell>
        </row>
        <row r="611">
          <cell r="J611">
            <v>0</v>
          </cell>
          <cell r="N611">
            <v>7140995.21</v>
          </cell>
          <cell r="Z611">
            <v>16225265.210000001</v>
          </cell>
          <cell r="AA611">
            <v>12648304.42</v>
          </cell>
          <cell r="AO611">
            <v>41581379.979999997</v>
          </cell>
        </row>
        <row r="612">
          <cell r="J612">
            <v>0</v>
          </cell>
          <cell r="N612">
            <v>15982887.23</v>
          </cell>
          <cell r="Z612">
            <v>14346434.58</v>
          </cell>
          <cell r="AA612">
            <v>14346488.949999999</v>
          </cell>
          <cell r="AO612">
            <v>31109631.219999999</v>
          </cell>
        </row>
        <row r="613">
          <cell r="J613">
            <v>0</v>
          </cell>
          <cell r="N613">
            <v>96238224.180000007</v>
          </cell>
          <cell r="Z613">
            <v>122565453.38</v>
          </cell>
          <cell r="AA613">
            <v>88436376.420000002</v>
          </cell>
          <cell r="AO613">
            <v>65613904.07</v>
          </cell>
        </row>
        <row r="614">
          <cell r="J614">
            <v>0</v>
          </cell>
          <cell r="N614">
            <v>8755012.6099999994</v>
          </cell>
          <cell r="Z614">
            <v>14379714.380000001</v>
          </cell>
          <cell r="AA614">
            <v>9021934.2200000007</v>
          </cell>
          <cell r="AO614">
            <v>34468487.57</v>
          </cell>
        </row>
        <row r="615">
          <cell r="J615">
            <v>0</v>
          </cell>
          <cell r="N615">
            <v>3022773.35</v>
          </cell>
          <cell r="Z615">
            <v>2532290.1</v>
          </cell>
          <cell r="AA615">
            <v>2131430.9</v>
          </cell>
          <cell r="AO615">
            <v>1967795.53</v>
          </cell>
        </row>
        <row r="616">
          <cell r="J616">
            <v>0</v>
          </cell>
          <cell r="N616">
            <v>1513651.91</v>
          </cell>
          <cell r="Z616">
            <v>1712893.84</v>
          </cell>
          <cell r="AA616">
            <v>1448295.27</v>
          </cell>
          <cell r="AO616">
            <v>1437668.4</v>
          </cell>
        </row>
        <row r="617">
          <cell r="J617">
            <v>0</v>
          </cell>
          <cell r="N617">
            <v>382884.62</v>
          </cell>
          <cell r="Z617">
            <v>412903.19</v>
          </cell>
          <cell r="AA617">
            <v>338233.34</v>
          </cell>
          <cell r="AO617">
            <v>381511.37</v>
          </cell>
        </row>
        <row r="618">
          <cell r="J618">
            <v>0</v>
          </cell>
          <cell r="N618">
            <v>0</v>
          </cell>
          <cell r="Z618">
            <v>0</v>
          </cell>
          <cell r="AA618">
            <v>0</v>
          </cell>
          <cell r="AO618">
            <v>0</v>
          </cell>
        </row>
        <row r="619">
          <cell r="J619">
            <v>0</v>
          </cell>
          <cell r="N619">
            <v>175225.57</v>
          </cell>
          <cell r="Z619">
            <v>142481.60000000001</v>
          </cell>
          <cell r="AA619">
            <v>118088.53</v>
          </cell>
          <cell r="AO619">
            <v>100870.89</v>
          </cell>
        </row>
        <row r="620">
          <cell r="J620">
            <v>0</v>
          </cell>
          <cell r="AO620">
            <v>1723.38</v>
          </cell>
        </row>
        <row r="621">
          <cell r="J621">
            <v>0</v>
          </cell>
          <cell r="N621">
            <v>0</v>
          </cell>
          <cell r="Z621">
            <v>-2.17</v>
          </cell>
          <cell r="AA621">
            <v>0</v>
          </cell>
          <cell r="AO621">
            <v>0</v>
          </cell>
        </row>
        <row r="622">
          <cell r="J622">
            <v>0</v>
          </cell>
          <cell r="N622">
            <v>0</v>
          </cell>
          <cell r="Z622">
            <v>0</v>
          </cell>
          <cell r="AA622">
            <v>0</v>
          </cell>
          <cell r="AO622">
            <v>0</v>
          </cell>
        </row>
        <row r="623">
          <cell r="J623">
            <v>0</v>
          </cell>
          <cell r="N623">
            <v>0</v>
          </cell>
          <cell r="Z623">
            <v>13.17</v>
          </cell>
          <cell r="AA623">
            <v>0</v>
          </cell>
          <cell r="AO623">
            <v>0</v>
          </cell>
        </row>
        <row r="624">
          <cell r="J624">
            <v>0</v>
          </cell>
          <cell r="N624">
            <v>-16958.650000000001</v>
          </cell>
          <cell r="Z624">
            <v>0</v>
          </cell>
          <cell r="AA624">
            <v>0</v>
          </cell>
          <cell r="AO624">
            <v>0</v>
          </cell>
        </row>
        <row r="625">
          <cell r="J625">
            <v>0</v>
          </cell>
          <cell r="N625">
            <v>0</v>
          </cell>
          <cell r="Z625">
            <v>0</v>
          </cell>
          <cell r="AA625">
            <v>0</v>
          </cell>
          <cell r="AO625">
            <v>0</v>
          </cell>
        </row>
        <row r="626">
          <cell r="J626">
            <v>0</v>
          </cell>
          <cell r="N626">
            <v>20585.349999999999</v>
          </cell>
          <cell r="Z626">
            <v>11798.16</v>
          </cell>
          <cell r="AA626">
            <v>11798.16</v>
          </cell>
          <cell r="AO626">
            <v>45458.9</v>
          </cell>
        </row>
        <row r="627">
          <cell r="J627">
            <v>0</v>
          </cell>
          <cell r="N627">
            <v>43717.48</v>
          </cell>
          <cell r="Z627">
            <v>0</v>
          </cell>
          <cell r="AA627">
            <v>0</v>
          </cell>
          <cell r="AO627">
            <v>0</v>
          </cell>
        </row>
        <row r="628">
          <cell r="J628">
            <v>0</v>
          </cell>
          <cell r="N628">
            <v>-6805.8</v>
          </cell>
          <cell r="Z628">
            <v>0</v>
          </cell>
          <cell r="AA628">
            <v>0</v>
          </cell>
          <cell r="AO628">
            <v>-158769.24</v>
          </cell>
        </row>
        <row r="629">
          <cell r="J629">
            <v>0</v>
          </cell>
          <cell r="N629">
            <v>98.46</v>
          </cell>
          <cell r="Z629">
            <v>566050.28</v>
          </cell>
          <cell r="AA629">
            <v>177833.56</v>
          </cell>
          <cell r="AO629">
            <v>539027.57999999996</v>
          </cell>
        </row>
        <row r="630">
          <cell r="J630">
            <v>0</v>
          </cell>
          <cell r="N630">
            <v>10065</v>
          </cell>
          <cell r="Z630">
            <v>2996</v>
          </cell>
          <cell r="AA630">
            <v>2729</v>
          </cell>
          <cell r="AO630">
            <v>1070</v>
          </cell>
        </row>
        <row r="631">
          <cell r="J631">
            <v>0</v>
          </cell>
          <cell r="N631">
            <v>18355129.68</v>
          </cell>
          <cell r="Z631">
            <v>23226454.969999999</v>
          </cell>
          <cell r="AA631">
            <v>18801811.850000001</v>
          </cell>
          <cell r="AO631">
            <v>25268744.949999999</v>
          </cell>
        </row>
        <row r="632">
          <cell r="J632">
            <v>0</v>
          </cell>
          <cell r="N632">
            <v>0</v>
          </cell>
          <cell r="Z632">
            <v>0</v>
          </cell>
          <cell r="AA632">
            <v>0</v>
          </cell>
          <cell r="AO632">
            <v>0</v>
          </cell>
        </row>
        <row r="633">
          <cell r="J633">
            <v>0</v>
          </cell>
          <cell r="N633">
            <v>0</v>
          </cell>
          <cell r="Z633">
            <v>0</v>
          </cell>
          <cell r="AA633">
            <v>0</v>
          </cell>
          <cell r="AO633">
            <v>0</v>
          </cell>
        </row>
        <row r="634">
          <cell r="J634">
            <v>0</v>
          </cell>
          <cell r="N634">
            <v>0</v>
          </cell>
          <cell r="Z634">
            <v>0</v>
          </cell>
          <cell r="AA634">
            <v>0</v>
          </cell>
          <cell r="AO634">
            <v>0</v>
          </cell>
        </row>
        <row r="635">
          <cell r="J635">
            <v>0</v>
          </cell>
          <cell r="N635">
            <v>60445.66</v>
          </cell>
          <cell r="Z635">
            <v>3362294.29</v>
          </cell>
          <cell r="AA635">
            <v>220947.11</v>
          </cell>
          <cell r="AO635">
            <v>13982676.68</v>
          </cell>
        </row>
        <row r="636">
          <cell r="J636">
            <v>0</v>
          </cell>
          <cell r="N636">
            <v>0</v>
          </cell>
          <cell r="Z636">
            <v>0</v>
          </cell>
          <cell r="AA636">
            <v>0</v>
          </cell>
          <cell r="AO636">
            <v>0</v>
          </cell>
        </row>
        <row r="637">
          <cell r="J637">
            <v>0</v>
          </cell>
          <cell r="N637">
            <v>18270703.620000001</v>
          </cell>
          <cell r="Z637">
            <v>20416382.559999999</v>
          </cell>
          <cell r="AA637">
            <v>17722348.739999998</v>
          </cell>
          <cell r="AO637">
            <v>4180945.13</v>
          </cell>
        </row>
        <row r="638">
          <cell r="J638">
            <v>0</v>
          </cell>
          <cell r="N638">
            <v>978256.74</v>
          </cell>
          <cell r="Z638">
            <v>4457309.67</v>
          </cell>
          <cell r="AA638">
            <v>1000242.53</v>
          </cell>
          <cell r="AO638">
            <v>4892571.1500000004</v>
          </cell>
        </row>
        <row r="639">
          <cell r="J639">
            <v>0</v>
          </cell>
          <cell r="N639">
            <v>354598.9</v>
          </cell>
          <cell r="Z639">
            <v>251102.72</v>
          </cell>
          <cell r="AA639">
            <v>188885.39</v>
          </cell>
          <cell r="AO639">
            <v>226705.83</v>
          </cell>
        </row>
        <row r="640">
          <cell r="J640">
            <v>12</v>
          </cell>
          <cell r="N640">
            <v>2206265.09</v>
          </cell>
          <cell r="Z640">
            <v>2791913.57</v>
          </cell>
          <cell r="AA640">
            <v>2085106.92</v>
          </cell>
          <cell r="AO640">
            <v>2974645</v>
          </cell>
        </row>
        <row r="641">
          <cell r="J641">
            <v>12</v>
          </cell>
          <cell r="N641">
            <v>703243.24</v>
          </cell>
          <cell r="Z641">
            <v>793845.78</v>
          </cell>
          <cell r="AA641">
            <v>627377.66</v>
          </cell>
          <cell r="AO641">
            <v>818047.73</v>
          </cell>
        </row>
        <row r="642">
          <cell r="J642">
            <v>0</v>
          </cell>
          <cell r="N642">
            <v>44915.86</v>
          </cell>
          <cell r="Z642">
            <v>46774.04</v>
          </cell>
          <cell r="AA642">
            <v>35184.53</v>
          </cell>
          <cell r="AO642">
            <v>43953</v>
          </cell>
        </row>
        <row r="643">
          <cell r="J643">
            <v>0</v>
          </cell>
          <cell r="N643">
            <v>11207.62</v>
          </cell>
          <cell r="Z643">
            <v>0</v>
          </cell>
          <cell r="AA643">
            <v>0</v>
          </cell>
          <cell r="AO643">
            <v>155800.94</v>
          </cell>
        </row>
        <row r="644">
          <cell r="J644">
            <v>0</v>
          </cell>
          <cell r="N644">
            <v>2177784.85</v>
          </cell>
          <cell r="Z644">
            <v>2380535.4700000002</v>
          </cell>
          <cell r="AA644">
            <v>2193752.7200000002</v>
          </cell>
          <cell r="AO644">
            <v>1919589.93</v>
          </cell>
        </row>
        <row r="645">
          <cell r="J645">
            <v>0</v>
          </cell>
          <cell r="N645">
            <v>297757.36</v>
          </cell>
          <cell r="Z645">
            <v>34763.26</v>
          </cell>
          <cell r="AA645">
            <v>192074.54</v>
          </cell>
          <cell r="AO645">
            <v>23339.46</v>
          </cell>
        </row>
        <row r="646">
          <cell r="J646">
            <v>0</v>
          </cell>
          <cell r="N646">
            <v>40209.379999999997</v>
          </cell>
          <cell r="Z646">
            <v>88049.17</v>
          </cell>
          <cell r="AA646">
            <v>72369.759999999995</v>
          </cell>
          <cell r="AO646">
            <v>85868.7</v>
          </cell>
        </row>
        <row r="647">
          <cell r="J647">
            <v>0</v>
          </cell>
          <cell r="N647">
            <v>0</v>
          </cell>
          <cell r="Z647">
            <v>0</v>
          </cell>
          <cell r="AA647">
            <v>0</v>
          </cell>
          <cell r="AO647">
            <v>0</v>
          </cell>
        </row>
        <row r="648">
          <cell r="J648">
            <v>0</v>
          </cell>
          <cell r="N648">
            <v>39077</v>
          </cell>
          <cell r="Z648">
            <v>2410</v>
          </cell>
          <cell r="AA648">
            <v>2410</v>
          </cell>
          <cell r="AO648">
            <v>0</v>
          </cell>
        </row>
        <row r="649">
          <cell r="J649">
            <v>0</v>
          </cell>
          <cell r="N649">
            <v>60846.43</v>
          </cell>
          <cell r="Z649">
            <v>83295.350000000006</v>
          </cell>
          <cell r="AA649">
            <v>72531.28</v>
          </cell>
          <cell r="AO649">
            <v>108688.05</v>
          </cell>
        </row>
        <row r="650">
          <cell r="J650">
            <v>0</v>
          </cell>
          <cell r="N650">
            <v>106460.36</v>
          </cell>
          <cell r="Z650">
            <v>82186.55</v>
          </cell>
          <cell r="AA650">
            <v>73128.89</v>
          </cell>
          <cell r="AO650">
            <v>85379.54</v>
          </cell>
        </row>
        <row r="651">
          <cell r="J651">
            <v>0</v>
          </cell>
          <cell r="N651">
            <v>7605.49</v>
          </cell>
          <cell r="Z651">
            <v>12245.39</v>
          </cell>
          <cell r="AA651">
            <v>10109.77</v>
          </cell>
          <cell r="AO651">
            <v>10424.620000000001</v>
          </cell>
        </row>
        <row r="652">
          <cell r="J652">
            <v>0</v>
          </cell>
          <cell r="N652">
            <v>17528.64</v>
          </cell>
          <cell r="Z652">
            <v>20189.080000000002</v>
          </cell>
          <cell r="AA652">
            <v>16759.16</v>
          </cell>
          <cell r="AO652">
            <v>36823.17</v>
          </cell>
        </row>
        <row r="653">
          <cell r="J653">
            <v>0</v>
          </cell>
          <cell r="N653">
            <v>24000</v>
          </cell>
          <cell r="Z653">
            <v>29084.75</v>
          </cell>
          <cell r="AA653">
            <v>25084.75</v>
          </cell>
          <cell r="AO653">
            <v>21599.759999999998</v>
          </cell>
        </row>
        <row r="654">
          <cell r="J654">
            <v>0</v>
          </cell>
          <cell r="N654">
            <v>0</v>
          </cell>
          <cell r="Z654">
            <v>0</v>
          </cell>
          <cell r="AA654">
            <v>0</v>
          </cell>
          <cell r="AO654">
            <v>0</v>
          </cell>
        </row>
        <row r="655">
          <cell r="J655">
            <v>0</v>
          </cell>
          <cell r="N655">
            <v>0</v>
          </cell>
          <cell r="Z655">
            <v>0</v>
          </cell>
          <cell r="AA655">
            <v>0</v>
          </cell>
          <cell r="AO655">
            <v>0</v>
          </cell>
        </row>
        <row r="656">
          <cell r="J656">
            <v>0</v>
          </cell>
          <cell r="N656">
            <v>0</v>
          </cell>
          <cell r="Z656">
            <v>0</v>
          </cell>
          <cell r="AA656">
            <v>0</v>
          </cell>
          <cell r="AO656">
            <v>0</v>
          </cell>
        </row>
        <row r="657">
          <cell r="J657">
            <v>0</v>
          </cell>
          <cell r="N657">
            <v>19943.39</v>
          </cell>
          <cell r="Z657">
            <v>0</v>
          </cell>
          <cell r="AA657">
            <v>0</v>
          </cell>
          <cell r="AO657">
            <v>0</v>
          </cell>
        </row>
        <row r="658">
          <cell r="J658">
            <v>0</v>
          </cell>
          <cell r="N658">
            <v>2711.87</v>
          </cell>
          <cell r="Z658">
            <v>0</v>
          </cell>
          <cell r="AA658">
            <v>0</v>
          </cell>
          <cell r="AO658">
            <v>0</v>
          </cell>
        </row>
        <row r="659">
          <cell r="J659">
            <v>0</v>
          </cell>
          <cell r="N659">
            <v>5763</v>
          </cell>
          <cell r="Z659">
            <v>4576.5</v>
          </cell>
          <cell r="AA659">
            <v>3898.5</v>
          </cell>
          <cell r="AO659">
            <v>3559.5</v>
          </cell>
        </row>
        <row r="660">
          <cell r="J660">
            <v>0</v>
          </cell>
          <cell r="N660">
            <v>0</v>
          </cell>
          <cell r="Z660">
            <v>0</v>
          </cell>
          <cell r="AA660">
            <v>0</v>
          </cell>
          <cell r="AO660">
            <v>0</v>
          </cell>
        </row>
        <row r="661">
          <cell r="J661">
            <v>0</v>
          </cell>
          <cell r="N661">
            <v>0</v>
          </cell>
          <cell r="Z661">
            <v>0</v>
          </cell>
          <cell r="AA661">
            <v>0</v>
          </cell>
          <cell r="AO661">
            <v>0</v>
          </cell>
        </row>
        <row r="662">
          <cell r="J662">
            <v>0</v>
          </cell>
          <cell r="N662">
            <v>339</v>
          </cell>
          <cell r="Z662">
            <v>169.5</v>
          </cell>
          <cell r="AA662">
            <v>339</v>
          </cell>
          <cell r="AO662">
            <v>508.49</v>
          </cell>
        </row>
        <row r="663">
          <cell r="J663">
            <v>0</v>
          </cell>
          <cell r="N663">
            <v>84.69</v>
          </cell>
          <cell r="Z663">
            <v>-51.97</v>
          </cell>
          <cell r="AA663">
            <v>-51.97</v>
          </cell>
          <cell r="AO663">
            <v>169.49</v>
          </cell>
        </row>
        <row r="664">
          <cell r="J664">
            <v>0</v>
          </cell>
          <cell r="N664">
            <v>23053.64</v>
          </cell>
          <cell r="Z664">
            <v>25312.46</v>
          </cell>
          <cell r="AA664">
            <v>23400.58</v>
          </cell>
          <cell r="AO664">
            <v>21189.03</v>
          </cell>
        </row>
        <row r="665">
          <cell r="J665">
            <v>0</v>
          </cell>
          <cell r="N665">
            <v>0</v>
          </cell>
          <cell r="Z665">
            <v>0</v>
          </cell>
          <cell r="AA665">
            <v>0</v>
          </cell>
          <cell r="AO665">
            <v>0</v>
          </cell>
        </row>
        <row r="666">
          <cell r="J666">
            <v>0</v>
          </cell>
          <cell r="N666">
            <v>30041.46</v>
          </cell>
          <cell r="Z666">
            <v>43706.48</v>
          </cell>
          <cell r="AA666">
            <v>35076.550000000003</v>
          </cell>
          <cell r="AO666">
            <v>27467.91</v>
          </cell>
        </row>
        <row r="667">
          <cell r="J667">
            <v>0</v>
          </cell>
          <cell r="N667">
            <v>47999.47</v>
          </cell>
          <cell r="Z667">
            <v>33999.660000000003</v>
          </cell>
          <cell r="AA667">
            <v>16999.830000000002</v>
          </cell>
          <cell r="AO667">
            <v>0</v>
          </cell>
        </row>
        <row r="668">
          <cell r="J668">
            <v>0</v>
          </cell>
          <cell r="N668">
            <v>0</v>
          </cell>
          <cell r="Z668">
            <v>0</v>
          </cell>
          <cell r="AA668">
            <v>0</v>
          </cell>
          <cell r="AO668">
            <v>740.48</v>
          </cell>
        </row>
        <row r="669">
          <cell r="J669">
            <v>0</v>
          </cell>
          <cell r="N669">
            <v>2915.22</v>
          </cell>
          <cell r="Z669">
            <v>4137.22</v>
          </cell>
          <cell r="AA669">
            <v>4137.22</v>
          </cell>
          <cell r="AO669">
            <v>0</v>
          </cell>
        </row>
        <row r="670">
          <cell r="J670">
            <v>0</v>
          </cell>
          <cell r="N670">
            <v>0</v>
          </cell>
          <cell r="Z670">
            <v>0</v>
          </cell>
          <cell r="AA670">
            <v>0</v>
          </cell>
          <cell r="AO670">
            <v>0</v>
          </cell>
        </row>
        <row r="671">
          <cell r="J671">
            <v>0</v>
          </cell>
          <cell r="N671">
            <v>43499.97</v>
          </cell>
          <cell r="Z671">
            <v>0</v>
          </cell>
          <cell r="AA671">
            <v>0</v>
          </cell>
          <cell r="AO671">
            <v>0</v>
          </cell>
        </row>
        <row r="672">
          <cell r="J672">
            <v>0</v>
          </cell>
          <cell r="N672">
            <v>187.5</v>
          </cell>
          <cell r="Z672">
            <v>0</v>
          </cell>
          <cell r="AA672">
            <v>0</v>
          </cell>
          <cell r="AO672">
            <v>0</v>
          </cell>
        </row>
        <row r="673">
          <cell r="J673">
            <v>0</v>
          </cell>
          <cell r="N673">
            <v>0</v>
          </cell>
          <cell r="Z673">
            <v>0</v>
          </cell>
          <cell r="AA673">
            <v>0</v>
          </cell>
          <cell r="AO673">
            <v>0</v>
          </cell>
        </row>
        <row r="674">
          <cell r="J674">
            <v>1</v>
          </cell>
          <cell r="N674">
            <v>369622.48</v>
          </cell>
          <cell r="Z674">
            <v>405541.94</v>
          </cell>
          <cell r="AA674">
            <v>334566.90000000002</v>
          </cell>
          <cell r="AO674">
            <v>370988.15</v>
          </cell>
        </row>
        <row r="675">
          <cell r="J675">
            <v>1</v>
          </cell>
          <cell r="N675">
            <v>608207.02</v>
          </cell>
          <cell r="Z675">
            <v>682087.04</v>
          </cell>
          <cell r="AA675">
            <v>565475.49</v>
          </cell>
          <cell r="AO675">
            <v>531057.74</v>
          </cell>
        </row>
        <row r="676">
          <cell r="J676">
            <v>1</v>
          </cell>
          <cell r="N676">
            <v>322841.46999999997</v>
          </cell>
          <cell r="Z676">
            <v>368701.75</v>
          </cell>
          <cell r="AA676">
            <v>303414.86</v>
          </cell>
          <cell r="AO676">
            <v>262581.75</v>
          </cell>
        </row>
        <row r="677">
          <cell r="J677">
            <v>1</v>
          </cell>
          <cell r="N677">
            <v>1106959.8500000001</v>
          </cell>
          <cell r="Z677">
            <v>1414841.52</v>
          </cell>
          <cell r="AA677">
            <v>1151044.46</v>
          </cell>
          <cell r="AO677">
            <v>1495532.06</v>
          </cell>
        </row>
        <row r="678">
          <cell r="J678">
            <v>1</v>
          </cell>
          <cell r="N678">
            <v>1042966.83</v>
          </cell>
          <cell r="Z678">
            <v>1179785.2</v>
          </cell>
          <cell r="AA678">
            <v>974780.17</v>
          </cell>
          <cell r="AO678">
            <v>1076410.51</v>
          </cell>
        </row>
        <row r="679">
          <cell r="J679">
            <v>1</v>
          </cell>
          <cell r="N679">
            <v>748359</v>
          </cell>
          <cell r="Z679">
            <v>928061.7</v>
          </cell>
          <cell r="AA679">
            <v>761159.79</v>
          </cell>
          <cell r="AO679">
            <v>877321.34</v>
          </cell>
        </row>
        <row r="680">
          <cell r="J680">
            <v>1</v>
          </cell>
          <cell r="N680">
            <v>566457.14</v>
          </cell>
          <cell r="Z680">
            <v>543980.30000000005</v>
          </cell>
          <cell r="AA680">
            <v>449338.01</v>
          </cell>
          <cell r="AO680">
            <v>456701.53</v>
          </cell>
        </row>
        <row r="681">
          <cell r="J681">
            <v>1</v>
          </cell>
          <cell r="N681">
            <v>76697.91</v>
          </cell>
          <cell r="Z681">
            <v>98258.74</v>
          </cell>
          <cell r="AA681">
            <v>79243.97</v>
          </cell>
          <cell r="AO681">
            <v>95915.16</v>
          </cell>
        </row>
        <row r="682">
          <cell r="J682">
            <v>1</v>
          </cell>
          <cell r="N682">
            <v>87627.96</v>
          </cell>
          <cell r="Z682">
            <v>99645.73</v>
          </cell>
          <cell r="AA682">
            <v>82441.34</v>
          </cell>
          <cell r="AO682">
            <v>91038.55</v>
          </cell>
        </row>
        <row r="683">
          <cell r="J683">
            <v>1</v>
          </cell>
          <cell r="N683">
            <v>515075.41</v>
          </cell>
          <cell r="Z683">
            <v>609799.11</v>
          </cell>
          <cell r="AA683">
            <v>499298.98</v>
          </cell>
          <cell r="AO683">
            <v>618393.81000000006</v>
          </cell>
        </row>
        <row r="684">
          <cell r="J684">
            <v>1</v>
          </cell>
          <cell r="N684">
            <v>22306.3</v>
          </cell>
          <cell r="Z684">
            <v>29118.06</v>
          </cell>
          <cell r="AA684">
            <v>23577.07</v>
          </cell>
          <cell r="AO684">
            <v>28004.16</v>
          </cell>
        </row>
        <row r="685">
          <cell r="J685">
            <v>1</v>
          </cell>
          <cell r="N685">
            <v>113861.04</v>
          </cell>
          <cell r="Z685">
            <v>146923.04</v>
          </cell>
          <cell r="AA685">
            <v>118324.07</v>
          </cell>
          <cell r="AO685">
            <v>143057.53</v>
          </cell>
        </row>
        <row r="686">
          <cell r="J686">
            <v>1</v>
          </cell>
          <cell r="N686">
            <v>32473.29</v>
          </cell>
          <cell r="Z686">
            <v>64806.43</v>
          </cell>
          <cell r="AA686">
            <v>40616.07</v>
          </cell>
          <cell r="AO686">
            <v>123426.09</v>
          </cell>
        </row>
        <row r="687">
          <cell r="J687">
            <v>1</v>
          </cell>
          <cell r="N687">
            <v>65422.8</v>
          </cell>
          <cell r="Z687">
            <v>68018.039999999994</v>
          </cell>
          <cell r="AA687">
            <v>56580.34</v>
          </cell>
          <cell r="AO687">
            <v>64084.77</v>
          </cell>
        </row>
        <row r="688">
          <cell r="J688">
            <v>1</v>
          </cell>
          <cell r="N688">
            <v>115531.03</v>
          </cell>
          <cell r="Z688">
            <v>119485.27</v>
          </cell>
          <cell r="AA688">
            <v>99183.84</v>
          </cell>
          <cell r="AO688">
            <v>102620.41</v>
          </cell>
        </row>
        <row r="689">
          <cell r="J689">
            <v>1</v>
          </cell>
          <cell r="N689">
            <v>6443.61</v>
          </cell>
          <cell r="Z689">
            <v>10419.14</v>
          </cell>
          <cell r="AA689">
            <v>8300.2199999999993</v>
          </cell>
          <cell r="AO689">
            <v>11557.2</v>
          </cell>
        </row>
        <row r="690">
          <cell r="J690">
            <v>1</v>
          </cell>
          <cell r="N690">
            <v>199637.74</v>
          </cell>
          <cell r="Z690">
            <v>224642.7</v>
          </cell>
          <cell r="AA690">
            <v>184808.47</v>
          </cell>
          <cell r="AO690">
            <v>207506.22</v>
          </cell>
        </row>
        <row r="691">
          <cell r="J691">
            <v>1</v>
          </cell>
          <cell r="N691">
            <v>784972.06</v>
          </cell>
          <cell r="Z691">
            <v>850787.54</v>
          </cell>
          <cell r="AA691">
            <v>703361.89</v>
          </cell>
          <cell r="AO691">
            <v>727395.24</v>
          </cell>
        </row>
        <row r="692">
          <cell r="J692">
            <v>1</v>
          </cell>
          <cell r="N692">
            <v>487638.38</v>
          </cell>
          <cell r="Z692">
            <v>538762.22</v>
          </cell>
          <cell r="AA692">
            <v>441087.84</v>
          </cell>
          <cell r="AO692">
            <v>491894.66</v>
          </cell>
        </row>
        <row r="693">
          <cell r="J693">
            <v>1</v>
          </cell>
          <cell r="N693">
            <v>949909.13</v>
          </cell>
          <cell r="Z693">
            <v>777363.17</v>
          </cell>
          <cell r="AA693">
            <v>659048.27</v>
          </cell>
          <cell r="AO693">
            <v>305930.90000000002</v>
          </cell>
        </row>
        <row r="694">
          <cell r="J694">
            <v>1</v>
          </cell>
          <cell r="N694">
            <v>0</v>
          </cell>
          <cell r="Z694">
            <v>0</v>
          </cell>
          <cell r="AA694">
            <v>0</v>
          </cell>
          <cell r="AO694">
            <v>0</v>
          </cell>
        </row>
        <row r="695">
          <cell r="J695">
            <v>1</v>
          </cell>
          <cell r="N695">
            <v>0</v>
          </cell>
          <cell r="Z695">
            <v>0</v>
          </cell>
          <cell r="AA695">
            <v>0</v>
          </cell>
          <cell r="AO695">
            <v>0</v>
          </cell>
        </row>
        <row r="696">
          <cell r="J696">
            <v>0</v>
          </cell>
          <cell r="N696">
            <v>21057192.77</v>
          </cell>
          <cell r="Z696">
            <v>15893359.26</v>
          </cell>
          <cell r="AA696">
            <v>13172106.439999999</v>
          </cell>
          <cell r="AO696">
            <v>12581479.77</v>
          </cell>
        </row>
        <row r="697">
          <cell r="J697">
            <v>0</v>
          </cell>
          <cell r="N697">
            <v>-439221.41</v>
          </cell>
          <cell r="Z697">
            <v>-492086.25</v>
          </cell>
          <cell r="AA697">
            <v>-427932.22</v>
          </cell>
          <cell r="AO697">
            <v>-667070.13</v>
          </cell>
        </row>
        <row r="698">
          <cell r="J698">
            <v>0</v>
          </cell>
          <cell r="N698">
            <v>-3291590.09</v>
          </cell>
          <cell r="Z698">
            <v>-2063224.02</v>
          </cell>
          <cell r="AA698">
            <v>-1374672.33</v>
          </cell>
          <cell r="AO698">
            <v>-1863631.63</v>
          </cell>
        </row>
        <row r="699">
          <cell r="J699">
            <v>0</v>
          </cell>
          <cell r="N699">
            <v>16358671.82</v>
          </cell>
          <cell r="Z699">
            <v>15202251.82</v>
          </cell>
          <cell r="AA699">
            <v>12546647.390000001</v>
          </cell>
          <cell r="AO699">
            <v>11926809.699999999</v>
          </cell>
        </row>
        <row r="700">
          <cell r="J700">
            <v>0</v>
          </cell>
          <cell r="N700">
            <v>1238731.3700000001</v>
          </cell>
          <cell r="Z700">
            <v>1064202.3799999999</v>
          </cell>
          <cell r="AA700">
            <v>883861.04</v>
          </cell>
          <cell r="AO700">
            <v>793119.55</v>
          </cell>
        </row>
        <row r="701">
          <cell r="J701">
            <v>0</v>
          </cell>
          <cell r="N701">
            <v>0</v>
          </cell>
          <cell r="Z701">
            <v>0</v>
          </cell>
          <cell r="AA701">
            <v>0</v>
          </cell>
          <cell r="AO701">
            <v>0</v>
          </cell>
        </row>
        <row r="702">
          <cell r="J702">
            <v>0</v>
          </cell>
          <cell r="N702">
            <v>37530.769999999997</v>
          </cell>
          <cell r="Z702">
            <v>59723.72</v>
          </cell>
          <cell r="AA702">
            <v>41269.550000000003</v>
          </cell>
          <cell r="AO702">
            <v>38951.370000000003</v>
          </cell>
        </row>
        <row r="703">
          <cell r="J703">
            <v>0</v>
          </cell>
          <cell r="N703">
            <v>0</v>
          </cell>
          <cell r="Z703">
            <v>0</v>
          </cell>
          <cell r="AA703">
            <v>0</v>
          </cell>
          <cell r="AO703">
            <v>0</v>
          </cell>
        </row>
        <row r="704">
          <cell r="J704">
            <v>0</v>
          </cell>
          <cell r="N704">
            <v>7248903.6200000001</v>
          </cell>
          <cell r="Z704">
            <v>825334.36</v>
          </cell>
          <cell r="AA704">
            <v>825334.36</v>
          </cell>
          <cell r="AO704">
            <v>0</v>
          </cell>
        </row>
        <row r="705">
          <cell r="J705">
            <v>0</v>
          </cell>
          <cell r="N705">
            <v>685600.5</v>
          </cell>
          <cell r="Z705">
            <v>0</v>
          </cell>
          <cell r="AA705">
            <v>0</v>
          </cell>
          <cell r="AO705">
            <v>522748</v>
          </cell>
        </row>
        <row r="706">
          <cell r="J706">
            <v>0</v>
          </cell>
          <cell r="N706">
            <v>2135930.2799999998</v>
          </cell>
          <cell r="Z706">
            <v>2627215.9900000002</v>
          </cell>
          <cell r="AA706">
            <v>2627215.9900000002</v>
          </cell>
          <cell r="AO706">
            <v>2740610.25</v>
          </cell>
        </row>
        <row r="707">
          <cell r="J707">
            <v>0</v>
          </cell>
          <cell r="N707">
            <v>1060729</v>
          </cell>
          <cell r="Z707">
            <v>0</v>
          </cell>
          <cell r="AA707">
            <v>0</v>
          </cell>
          <cell r="AO707">
            <v>1300725</v>
          </cell>
        </row>
        <row r="708">
          <cell r="J708">
            <v>0</v>
          </cell>
          <cell r="N708">
            <v>355910.01</v>
          </cell>
          <cell r="Z708">
            <v>405112.03</v>
          </cell>
          <cell r="AA708">
            <v>329886.53000000003</v>
          </cell>
          <cell r="AO708">
            <v>422263.83</v>
          </cell>
        </row>
        <row r="709">
          <cell r="J709">
            <v>0</v>
          </cell>
          <cell r="N709">
            <v>500290.47</v>
          </cell>
          <cell r="Z709">
            <v>457105.53</v>
          </cell>
          <cell r="AA709">
            <v>379856.08</v>
          </cell>
          <cell r="AO709">
            <v>511349.78</v>
          </cell>
        </row>
        <row r="710">
          <cell r="J710">
            <v>0</v>
          </cell>
          <cell r="N710">
            <v>943162.45</v>
          </cell>
          <cell r="Z710">
            <v>0</v>
          </cell>
          <cell r="AA710">
            <v>0</v>
          </cell>
          <cell r="AO710">
            <v>0</v>
          </cell>
        </row>
        <row r="711">
          <cell r="J711">
            <v>0</v>
          </cell>
          <cell r="N711">
            <v>0</v>
          </cell>
          <cell r="Z711">
            <v>0</v>
          </cell>
          <cell r="AA711">
            <v>0</v>
          </cell>
          <cell r="AO711">
            <v>0</v>
          </cell>
        </row>
        <row r="712">
          <cell r="J712">
            <v>0</v>
          </cell>
          <cell r="N712">
            <v>0</v>
          </cell>
          <cell r="Z712">
            <v>0</v>
          </cell>
          <cell r="AA712">
            <v>0</v>
          </cell>
          <cell r="AO712">
            <v>0</v>
          </cell>
        </row>
        <row r="713">
          <cell r="J713">
            <v>0</v>
          </cell>
          <cell r="N713">
            <v>0</v>
          </cell>
          <cell r="Z713">
            <v>0</v>
          </cell>
          <cell r="AA713">
            <v>0</v>
          </cell>
          <cell r="AO713">
            <v>0</v>
          </cell>
        </row>
        <row r="714">
          <cell r="J714">
            <v>0</v>
          </cell>
          <cell r="N714">
            <v>0</v>
          </cell>
          <cell r="Z714">
            <v>0</v>
          </cell>
          <cell r="AA714">
            <v>0</v>
          </cell>
          <cell r="AO714">
            <v>0</v>
          </cell>
        </row>
        <row r="715">
          <cell r="J715">
            <v>0</v>
          </cell>
          <cell r="N715">
            <v>0</v>
          </cell>
          <cell r="Z715">
            <v>51854.81</v>
          </cell>
          <cell r="AA715">
            <v>0</v>
          </cell>
          <cell r="AO715">
            <v>0</v>
          </cell>
        </row>
        <row r="716">
          <cell r="J716">
            <v>0</v>
          </cell>
          <cell r="N716">
            <v>0</v>
          </cell>
          <cell r="Z716">
            <v>983.32</v>
          </cell>
          <cell r="AA716">
            <v>0</v>
          </cell>
          <cell r="AO716">
            <v>0</v>
          </cell>
        </row>
        <row r="717">
          <cell r="J717">
            <v>0</v>
          </cell>
          <cell r="N717">
            <v>0</v>
          </cell>
          <cell r="Z717">
            <v>0</v>
          </cell>
          <cell r="AA717">
            <v>0</v>
          </cell>
          <cell r="AO717">
            <v>0</v>
          </cell>
        </row>
        <row r="718">
          <cell r="J718">
            <v>0</v>
          </cell>
          <cell r="N718">
            <v>0</v>
          </cell>
          <cell r="Z718">
            <v>0</v>
          </cell>
          <cell r="AA718">
            <v>0</v>
          </cell>
          <cell r="AO718">
            <v>0</v>
          </cell>
        </row>
        <row r="719">
          <cell r="J719">
            <v>0</v>
          </cell>
          <cell r="N719">
            <v>300.14</v>
          </cell>
          <cell r="Z719">
            <v>0</v>
          </cell>
          <cell r="AA719">
            <v>0</v>
          </cell>
          <cell r="AO719">
            <v>0</v>
          </cell>
        </row>
        <row r="720">
          <cell r="J720">
            <v>0</v>
          </cell>
          <cell r="N720">
            <v>0</v>
          </cell>
          <cell r="Z720">
            <v>0</v>
          </cell>
          <cell r="AA720">
            <v>0</v>
          </cell>
          <cell r="AO720">
            <v>0</v>
          </cell>
        </row>
        <row r="721">
          <cell r="J721">
            <v>0</v>
          </cell>
          <cell r="N721">
            <v>0</v>
          </cell>
          <cell r="Z721">
            <v>390</v>
          </cell>
          <cell r="AA721">
            <v>390</v>
          </cell>
          <cell r="AO721">
            <v>0</v>
          </cell>
        </row>
        <row r="722">
          <cell r="J722">
            <v>0</v>
          </cell>
          <cell r="N722">
            <v>0</v>
          </cell>
          <cell r="Z722">
            <v>0</v>
          </cell>
          <cell r="AA722">
            <v>0</v>
          </cell>
          <cell r="AO722">
            <v>0</v>
          </cell>
        </row>
        <row r="723">
          <cell r="J723">
            <v>0</v>
          </cell>
          <cell r="N723">
            <v>0</v>
          </cell>
          <cell r="Z723">
            <v>0</v>
          </cell>
          <cell r="AA723">
            <v>0</v>
          </cell>
          <cell r="AO723">
            <v>0</v>
          </cell>
        </row>
        <row r="724">
          <cell r="J724">
            <v>0</v>
          </cell>
          <cell r="N724">
            <v>0</v>
          </cell>
          <cell r="Z724">
            <v>0</v>
          </cell>
          <cell r="AA724">
            <v>0</v>
          </cell>
          <cell r="AO724">
            <v>0</v>
          </cell>
        </row>
        <row r="725">
          <cell r="J725">
            <v>0</v>
          </cell>
          <cell r="N725">
            <v>118208</v>
          </cell>
          <cell r="Z725">
            <v>0</v>
          </cell>
          <cell r="AA725">
            <v>0</v>
          </cell>
          <cell r="AO725">
            <v>0</v>
          </cell>
        </row>
        <row r="726">
          <cell r="J726">
            <v>0</v>
          </cell>
          <cell r="N726">
            <v>0</v>
          </cell>
          <cell r="Z726">
            <v>0</v>
          </cell>
          <cell r="AA726">
            <v>0</v>
          </cell>
          <cell r="AO726">
            <v>0</v>
          </cell>
        </row>
        <row r="727">
          <cell r="J727">
            <v>0</v>
          </cell>
          <cell r="N727">
            <v>0</v>
          </cell>
          <cell r="Z727">
            <v>0</v>
          </cell>
          <cell r="AA727">
            <v>0</v>
          </cell>
          <cell r="AO727">
            <v>0</v>
          </cell>
        </row>
        <row r="728">
          <cell r="J728">
            <v>0</v>
          </cell>
          <cell r="N728">
            <v>0</v>
          </cell>
          <cell r="Z728">
            <v>0</v>
          </cell>
          <cell r="AA728">
            <v>0</v>
          </cell>
          <cell r="AO728">
            <v>0</v>
          </cell>
        </row>
        <row r="729">
          <cell r="J729">
            <v>0</v>
          </cell>
          <cell r="N729">
            <v>0</v>
          </cell>
          <cell r="Z729">
            <v>0</v>
          </cell>
          <cell r="AA729">
            <v>0</v>
          </cell>
          <cell r="AO729">
            <v>0</v>
          </cell>
        </row>
        <row r="730">
          <cell r="J730">
            <v>0</v>
          </cell>
          <cell r="N730">
            <v>0</v>
          </cell>
          <cell r="Z730">
            <v>0</v>
          </cell>
          <cell r="AA730">
            <v>0</v>
          </cell>
          <cell r="AO730">
            <v>0</v>
          </cell>
        </row>
        <row r="731">
          <cell r="J731">
            <v>0</v>
          </cell>
          <cell r="N731">
            <v>0</v>
          </cell>
          <cell r="Z731">
            <v>0</v>
          </cell>
          <cell r="AA731">
            <v>0</v>
          </cell>
          <cell r="AO731">
            <v>0</v>
          </cell>
        </row>
        <row r="732">
          <cell r="J732">
            <v>0</v>
          </cell>
          <cell r="N732">
            <v>107598.2</v>
          </cell>
          <cell r="Z732">
            <v>0</v>
          </cell>
          <cell r="AA732">
            <v>0</v>
          </cell>
          <cell r="AO732">
            <v>0</v>
          </cell>
        </row>
        <row r="733">
          <cell r="J733">
            <v>0</v>
          </cell>
          <cell r="N733">
            <v>3267.39</v>
          </cell>
          <cell r="Z733">
            <v>18859.48</v>
          </cell>
          <cell r="AA733">
            <v>18859.48</v>
          </cell>
          <cell r="AO733">
            <v>0</v>
          </cell>
        </row>
        <row r="734">
          <cell r="J734">
            <v>0</v>
          </cell>
          <cell r="N734">
            <v>0</v>
          </cell>
          <cell r="Z734">
            <v>0</v>
          </cell>
          <cell r="AA734">
            <v>0</v>
          </cell>
          <cell r="AO734">
            <v>0</v>
          </cell>
        </row>
        <row r="735">
          <cell r="J735">
            <v>0</v>
          </cell>
          <cell r="N735">
            <v>0</v>
          </cell>
          <cell r="Z735">
            <v>0</v>
          </cell>
          <cell r="AA735">
            <v>0</v>
          </cell>
          <cell r="AO735">
            <v>0</v>
          </cell>
        </row>
        <row r="736">
          <cell r="J736">
            <v>0</v>
          </cell>
          <cell r="N736">
            <v>1648950.18</v>
          </cell>
          <cell r="Z736">
            <v>6887128.5499999998</v>
          </cell>
          <cell r="AA736">
            <v>5578707.6500000004</v>
          </cell>
          <cell r="AO736">
            <v>6235190.0899999999</v>
          </cell>
        </row>
        <row r="737">
          <cell r="J737">
            <v>0</v>
          </cell>
          <cell r="N737">
            <v>277454.38</v>
          </cell>
          <cell r="Z737">
            <v>260283.81</v>
          </cell>
          <cell r="AA737">
            <v>217012.74</v>
          </cell>
          <cell r="AO737">
            <v>198279.89</v>
          </cell>
        </row>
        <row r="738">
          <cell r="J738">
            <v>0</v>
          </cell>
          <cell r="N738">
            <v>135374.97</v>
          </cell>
          <cell r="Z738">
            <v>242547.88</v>
          </cell>
          <cell r="AA738">
            <v>179524.15</v>
          </cell>
          <cell r="AO738">
            <v>323550.21000000002</v>
          </cell>
        </row>
        <row r="739">
          <cell r="J739">
            <v>0</v>
          </cell>
          <cell r="N739">
            <v>0</v>
          </cell>
          <cell r="Z739">
            <v>2482659.31</v>
          </cell>
          <cell r="AA739">
            <v>2301870.87</v>
          </cell>
          <cell r="AO739">
            <v>2631661.2000000002</v>
          </cell>
        </row>
        <row r="740">
          <cell r="J740">
            <v>0</v>
          </cell>
          <cell r="N740">
            <v>0</v>
          </cell>
          <cell r="Z740">
            <v>149813.46</v>
          </cell>
          <cell r="AA740">
            <v>105959.51</v>
          </cell>
          <cell r="AO740">
            <v>107059.93</v>
          </cell>
        </row>
        <row r="741">
          <cell r="J741">
            <v>0</v>
          </cell>
          <cell r="N741">
            <v>0</v>
          </cell>
          <cell r="Z741">
            <v>3639158.29</v>
          </cell>
          <cell r="AA741">
            <v>3186603.9</v>
          </cell>
          <cell r="AO741">
            <v>2807509.97</v>
          </cell>
        </row>
        <row r="742">
          <cell r="J742">
            <v>0</v>
          </cell>
          <cell r="N742">
            <v>228101.81</v>
          </cell>
          <cell r="Z742">
            <v>289750.67</v>
          </cell>
          <cell r="AA742">
            <v>240040.43</v>
          </cell>
          <cell r="AO742">
            <v>209660.12</v>
          </cell>
        </row>
        <row r="743">
          <cell r="J743">
            <v>0</v>
          </cell>
          <cell r="N743">
            <v>25720.26</v>
          </cell>
          <cell r="Z743">
            <v>14695.66</v>
          </cell>
          <cell r="AA743">
            <v>5749.28</v>
          </cell>
          <cell r="AO743">
            <v>12680.42</v>
          </cell>
        </row>
        <row r="744">
          <cell r="J744">
            <v>0</v>
          </cell>
          <cell r="N744">
            <v>21317.97</v>
          </cell>
          <cell r="Z744">
            <v>31717.31</v>
          </cell>
          <cell r="AA744">
            <v>23119.08</v>
          </cell>
          <cell r="AO744">
            <v>18490.32</v>
          </cell>
        </row>
        <row r="745">
          <cell r="J745">
            <v>0</v>
          </cell>
          <cell r="N745">
            <v>3651.7</v>
          </cell>
          <cell r="Z745">
            <v>284.2</v>
          </cell>
          <cell r="AA745">
            <v>284.2</v>
          </cell>
          <cell r="AO745">
            <v>0</v>
          </cell>
        </row>
        <row r="746">
          <cell r="J746">
            <v>0</v>
          </cell>
          <cell r="N746">
            <v>44784.54</v>
          </cell>
          <cell r="Z746">
            <v>34810.35</v>
          </cell>
          <cell r="AA746">
            <v>30895.84</v>
          </cell>
          <cell r="AO746">
            <v>51436.74</v>
          </cell>
        </row>
        <row r="747">
          <cell r="J747">
            <v>0</v>
          </cell>
          <cell r="N747">
            <v>92382.01</v>
          </cell>
          <cell r="Z747">
            <v>97349.93</v>
          </cell>
          <cell r="AA747">
            <v>80849.929999999993</v>
          </cell>
          <cell r="AO747">
            <v>71429.009999999995</v>
          </cell>
        </row>
        <row r="748">
          <cell r="J748">
            <v>0</v>
          </cell>
          <cell r="N748">
            <v>16916.55</v>
          </cell>
          <cell r="Z748">
            <v>25075</v>
          </cell>
          <cell r="AA748">
            <v>21250</v>
          </cell>
          <cell r="AO748">
            <v>21675.02</v>
          </cell>
        </row>
        <row r="749">
          <cell r="J749">
            <v>0</v>
          </cell>
          <cell r="N749">
            <v>6259.49</v>
          </cell>
          <cell r="Z749">
            <v>6412.73</v>
          </cell>
          <cell r="AA749">
            <v>5372.78</v>
          </cell>
          <cell r="AO749">
            <v>4538.2</v>
          </cell>
        </row>
        <row r="750">
          <cell r="J750">
            <v>0</v>
          </cell>
          <cell r="N750">
            <v>0</v>
          </cell>
          <cell r="Z750">
            <v>38599.96</v>
          </cell>
          <cell r="AA750">
            <v>34964.65</v>
          </cell>
          <cell r="AO750">
            <v>5549.38</v>
          </cell>
        </row>
        <row r="751">
          <cell r="J751">
            <v>0</v>
          </cell>
          <cell r="N751">
            <v>18997.400000000001</v>
          </cell>
          <cell r="Z751">
            <v>9439.43</v>
          </cell>
          <cell r="AA751">
            <v>5937.24</v>
          </cell>
          <cell r="AO751">
            <v>13551.97</v>
          </cell>
        </row>
        <row r="752">
          <cell r="J752">
            <v>0</v>
          </cell>
          <cell r="AA752">
            <v>0</v>
          </cell>
          <cell r="AO752">
            <v>242650.2</v>
          </cell>
        </row>
        <row r="753">
          <cell r="J753">
            <v>0</v>
          </cell>
          <cell r="AA753">
            <v>0</v>
          </cell>
          <cell r="AO753">
            <v>77619.41</v>
          </cell>
        </row>
        <row r="754">
          <cell r="J754">
            <v>0</v>
          </cell>
          <cell r="N754">
            <v>41069.15</v>
          </cell>
          <cell r="Z754">
            <v>37704.99</v>
          </cell>
          <cell r="AA754">
            <v>31823.21</v>
          </cell>
          <cell r="AO754">
            <v>24256.560000000001</v>
          </cell>
        </row>
        <row r="755">
          <cell r="J755">
            <v>0</v>
          </cell>
          <cell r="AA755">
            <v>0</v>
          </cell>
          <cell r="AO755">
            <v>0</v>
          </cell>
        </row>
        <row r="756">
          <cell r="J756">
            <v>0</v>
          </cell>
          <cell r="AA756">
            <v>0</v>
          </cell>
          <cell r="AO756">
            <v>0</v>
          </cell>
        </row>
        <row r="757">
          <cell r="J757">
            <v>0</v>
          </cell>
          <cell r="N757">
            <v>0</v>
          </cell>
          <cell r="Z757">
            <v>898.97</v>
          </cell>
          <cell r="AA757">
            <v>898.97</v>
          </cell>
          <cell r="AO757">
            <v>374.35</v>
          </cell>
        </row>
        <row r="758">
          <cell r="J758">
            <v>0</v>
          </cell>
          <cell r="AA758">
            <v>0</v>
          </cell>
          <cell r="AO758">
            <v>0</v>
          </cell>
        </row>
        <row r="759">
          <cell r="J759">
            <v>0</v>
          </cell>
          <cell r="N759">
            <v>0</v>
          </cell>
          <cell r="Z759">
            <v>385.55</v>
          </cell>
          <cell r="AA759">
            <v>385.55</v>
          </cell>
          <cell r="AO759">
            <v>0</v>
          </cell>
        </row>
        <row r="760">
          <cell r="J760">
            <v>0</v>
          </cell>
          <cell r="N760">
            <v>133257.35</v>
          </cell>
          <cell r="Z760">
            <v>163900</v>
          </cell>
          <cell r="AA760">
            <v>136305.71</v>
          </cell>
          <cell r="AO760">
            <v>214167.82</v>
          </cell>
        </row>
        <row r="761">
          <cell r="J761">
            <v>0</v>
          </cell>
          <cell r="N761">
            <v>2411.1</v>
          </cell>
          <cell r="Z761">
            <v>10347.700000000001</v>
          </cell>
          <cell r="AA761">
            <v>10347.700000000001</v>
          </cell>
          <cell r="AO761">
            <v>9705.3799999999992</v>
          </cell>
        </row>
        <row r="762">
          <cell r="J762">
            <v>0</v>
          </cell>
          <cell r="N762">
            <v>1720.34</v>
          </cell>
          <cell r="Z762">
            <v>1602.15</v>
          </cell>
          <cell r="AA762">
            <v>1602.15</v>
          </cell>
          <cell r="AO762">
            <v>2218.31</v>
          </cell>
        </row>
        <row r="763">
          <cell r="J763">
            <v>0</v>
          </cell>
          <cell r="N763">
            <v>767163.2</v>
          </cell>
          <cell r="Z763">
            <v>810697.3</v>
          </cell>
          <cell r="AA763">
            <v>721341.05</v>
          </cell>
          <cell r="AO763">
            <v>630741.56000000006</v>
          </cell>
        </row>
        <row r="764">
          <cell r="J764">
            <v>0</v>
          </cell>
          <cell r="N764">
            <v>9278.08</v>
          </cell>
          <cell r="Z764">
            <v>13948.99</v>
          </cell>
          <cell r="AA764">
            <v>13948.99</v>
          </cell>
          <cell r="AO764">
            <v>11910.75</v>
          </cell>
        </row>
        <row r="765">
          <cell r="J765">
            <v>0</v>
          </cell>
          <cell r="N765">
            <v>50850.66</v>
          </cell>
          <cell r="Z765">
            <v>64168.75</v>
          </cell>
          <cell r="AA765">
            <v>60003.26</v>
          </cell>
          <cell r="AO765">
            <v>28896.34</v>
          </cell>
        </row>
        <row r="766">
          <cell r="J766">
            <v>0</v>
          </cell>
          <cell r="N766">
            <v>60911.42</v>
          </cell>
          <cell r="Z766">
            <v>139593.74</v>
          </cell>
          <cell r="AA766">
            <v>133892.17000000001</v>
          </cell>
          <cell r="AO766">
            <v>41641.839999999997</v>
          </cell>
        </row>
        <row r="767">
          <cell r="J767">
            <v>0</v>
          </cell>
          <cell r="N767">
            <v>16205.86</v>
          </cell>
          <cell r="Z767">
            <v>17499.82</v>
          </cell>
          <cell r="AA767">
            <v>15242.61</v>
          </cell>
          <cell r="AO767">
            <v>9311.16</v>
          </cell>
        </row>
        <row r="768">
          <cell r="J768">
            <v>0</v>
          </cell>
          <cell r="N768">
            <v>0</v>
          </cell>
          <cell r="Z768">
            <v>1336.9</v>
          </cell>
          <cell r="AA768">
            <v>1336.9</v>
          </cell>
          <cell r="AO768">
            <v>182.86</v>
          </cell>
        </row>
        <row r="769">
          <cell r="J769">
            <v>0</v>
          </cell>
          <cell r="N769">
            <v>0</v>
          </cell>
          <cell r="Z769">
            <v>19.7</v>
          </cell>
          <cell r="AA769">
            <v>19.7</v>
          </cell>
          <cell r="AO769">
            <v>0</v>
          </cell>
        </row>
        <row r="770">
          <cell r="J770">
            <v>0</v>
          </cell>
          <cell r="N770">
            <v>0</v>
          </cell>
          <cell r="Z770">
            <v>-154.58000000000001</v>
          </cell>
          <cell r="AA770">
            <v>-154.58000000000001</v>
          </cell>
          <cell r="AO770">
            <v>0</v>
          </cell>
        </row>
        <row r="771">
          <cell r="J771">
            <v>0</v>
          </cell>
          <cell r="N771">
            <v>0</v>
          </cell>
          <cell r="Z771">
            <v>386863.26</v>
          </cell>
          <cell r="AA771">
            <v>325912.84000000003</v>
          </cell>
          <cell r="AO771">
            <v>326877.88</v>
          </cell>
        </row>
        <row r="772">
          <cell r="J772">
            <v>0</v>
          </cell>
          <cell r="N772">
            <v>0</v>
          </cell>
          <cell r="Z772">
            <v>430135.73</v>
          </cell>
          <cell r="AA772">
            <v>354062.6</v>
          </cell>
          <cell r="AO772">
            <v>327634.13</v>
          </cell>
        </row>
        <row r="773">
          <cell r="J773">
            <v>0</v>
          </cell>
          <cell r="N773">
            <v>0</v>
          </cell>
          <cell r="Z773">
            <v>37890.79</v>
          </cell>
          <cell r="AA773">
            <v>33890.79</v>
          </cell>
          <cell r="AO773">
            <v>22409.09</v>
          </cell>
        </row>
        <row r="774">
          <cell r="J774">
            <v>0</v>
          </cell>
          <cell r="N774">
            <v>0</v>
          </cell>
          <cell r="Z774">
            <v>24299.66</v>
          </cell>
          <cell r="AA774">
            <v>20331.66</v>
          </cell>
          <cell r="AO774">
            <v>10240.23</v>
          </cell>
        </row>
        <row r="775">
          <cell r="J775">
            <v>0</v>
          </cell>
          <cell r="N775">
            <v>0</v>
          </cell>
          <cell r="Z775">
            <v>8235</v>
          </cell>
          <cell r="AA775">
            <v>8235</v>
          </cell>
          <cell r="AO775">
            <v>0</v>
          </cell>
        </row>
        <row r="776">
          <cell r="J776">
            <v>0</v>
          </cell>
          <cell r="N776">
            <v>0</v>
          </cell>
          <cell r="Z776">
            <v>32986.67</v>
          </cell>
          <cell r="AA776">
            <v>27546.67</v>
          </cell>
          <cell r="AO776">
            <v>30126.95</v>
          </cell>
        </row>
        <row r="777">
          <cell r="J777">
            <v>0</v>
          </cell>
          <cell r="N777">
            <v>0</v>
          </cell>
          <cell r="Z777">
            <v>55362.32</v>
          </cell>
          <cell r="AA777">
            <v>46694.32</v>
          </cell>
          <cell r="AO777">
            <v>49777.42</v>
          </cell>
        </row>
        <row r="778">
          <cell r="J778">
            <v>0</v>
          </cell>
          <cell r="Z778">
            <v>-114196.46</v>
          </cell>
          <cell r="AA778">
            <v>0</v>
          </cell>
          <cell r="AO778">
            <v>-83601.820000000007</v>
          </cell>
        </row>
        <row r="779">
          <cell r="J779">
            <v>0</v>
          </cell>
          <cell r="N779">
            <v>0</v>
          </cell>
          <cell r="Z779">
            <v>1770555.67</v>
          </cell>
          <cell r="AA779">
            <v>1432128.67</v>
          </cell>
          <cell r="AO779">
            <v>1874350.82</v>
          </cell>
        </row>
        <row r="780">
          <cell r="J780">
            <v>0</v>
          </cell>
          <cell r="N780">
            <v>0</v>
          </cell>
          <cell r="Z780">
            <v>33528.5</v>
          </cell>
          <cell r="AA780">
            <v>31616</v>
          </cell>
          <cell r="AO780">
            <v>11132.11</v>
          </cell>
        </row>
        <row r="781">
          <cell r="J781">
            <v>0</v>
          </cell>
          <cell r="N781">
            <v>0</v>
          </cell>
          <cell r="Z781">
            <v>12480</v>
          </cell>
          <cell r="AA781">
            <v>9900</v>
          </cell>
          <cell r="AO781">
            <v>19649.52</v>
          </cell>
        </row>
        <row r="782">
          <cell r="J782">
            <v>0</v>
          </cell>
          <cell r="N782">
            <v>0</v>
          </cell>
          <cell r="Z782">
            <v>0.01</v>
          </cell>
          <cell r="AA782">
            <v>0.01</v>
          </cell>
          <cell r="AO782">
            <v>0</v>
          </cell>
        </row>
        <row r="783">
          <cell r="J783">
            <v>0</v>
          </cell>
          <cell r="N783">
            <v>0</v>
          </cell>
          <cell r="Z783">
            <v>-2100.3000000000002</v>
          </cell>
          <cell r="AA783">
            <v>-1759.74</v>
          </cell>
          <cell r="AO783">
            <v>-2806.02</v>
          </cell>
        </row>
        <row r="784">
          <cell r="J784">
            <v>0</v>
          </cell>
          <cell r="N784">
            <v>0</v>
          </cell>
          <cell r="Z784">
            <v>-525136</v>
          </cell>
          <cell r="AA784">
            <v>-525136</v>
          </cell>
          <cell r="AO784">
            <v>0</v>
          </cell>
        </row>
        <row r="785">
          <cell r="J785">
            <v>0</v>
          </cell>
          <cell r="N785">
            <v>0</v>
          </cell>
          <cell r="Z785">
            <v>-1245419.67</v>
          </cell>
          <cell r="AA785">
            <v>-906992.65</v>
          </cell>
          <cell r="AO785">
            <v>-1874350.82</v>
          </cell>
        </row>
        <row r="786">
          <cell r="J786">
            <v>0</v>
          </cell>
          <cell r="N786">
            <v>0</v>
          </cell>
          <cell r="Z786">
            <v>25500.560000000001</v>
          </cell>
          <cell r="AA786">
            <v>22957.9</v>
          </cell>
          <cell r="AO786">
            <v>1.82</v>
          </cell>
        </row>
        <row r="787">
          <cell r="J787">
            <v>0</v>
          </cell>
          <cell r="N787">
            <v>0</v>
          </cell>
          <cell r="Z787">
            <v>921</v>
          </cell>
          <cell r="AA787">
            <v>921</v>
          </cell>
          <cell r="AO787">
            <v>0</v>
          </cell>
        </row>
        <row r="788">
          <cell r="J788">
            <v>0</v>
          </cell>
          <cell r="AO788">
            <v>0</v>
          </cell>
        </row>
        <row r="789">
          <cell r="J789">
            <v>0</v>
          </cell>
          <cell r="N789">
            <v>0</v>
          </cell>
          <cell r="Z789">
            <v>0</v>
          </cell>
          <cell r="AA789">
            <v>0</v>
          </cell>
          <cell r="AO789">
            <v>851.69</v>
          </cell>
        </row>
        <row r="790">
          <cell r="J790">
            <v>0</v>
          </cell>
          <cell r="N790">
            <v>0</v>
          </cell>
          <cell r="Z790">
            <v>0</v>
          </cell>
          <cell r="AA790">
            <v>0</v>
          </cell>
          <cell r="AO790">
            <v>0</v>
          </cell>
        </row>
        <row r="791">
          <cell r="J791">
            <v>0</v>
          </cell>
          <cell r="N791">
            <v>48484.19</v>
          </cell>
          <cell r="Z791">
            <v>41482.19</v>
          </cell>
          <cell r="AA791">
            <v>29823.82</v>
          </cell>
          <cell r="AO791">
            <v>32822.910000000003</v>
          </cell>
        </row>
        <row r="792">
          <cell r="J792">
            <v>0</v>
          </cell>
          <cell r="N792">
            <v>7517.26</v>
          </cell>
          <cell r="Z792">
            <v>9612.2999999999993</v>
          </cell>
          <cell r="AA792">
            <v>9581.85</v>
          </cell>
          <cell r="AO792">
            <v>4448.91</v>
          </cell>
        </row>
        <row r="793">
          <cell r="J793">
            <v>0</v>
          </cell>
          <cell r="N793">
            <v>0</v>
          </cell>
          <cell r="Z793">
            <v>917.3</v>
          </cell>
          <cell r="AA793">
            <v>917.3</v>
          </cell>
          <cell r="AO793">
            <v>0</v>
          </cell>
        </row>
        <row r="794">
          <cell r="J794">
            <v>0</v>
          </cell>
          <cell r="N794">
            <v>35676.06</v>
          </cell>
          <cell r="Z794">
            <v>58589.5</v>
          </cell>
          <cell r="AA794">
            <v>42101.71</v>
          </cell>
          <cell r="AO794">
            <v>38077.620000000003</v>
          </cell>
        </row>
        <row r="795">
          <cell r="J795">
            <v>0</v>
          </cell>
          <cell r="N795">
            <v>0</v>
          </cell>
          <cell r="Z795">
            <v>0</v>
          </cell>
          <cell r="AA795">
            <v>0</v>
          </cell>
          <cell r="AO795">
            <v>0</v>
          </cell>
        </row>
        <row r="796">
          <cell r="J796">
            <v>0</v>
          </cell>
          <cell r="N796">
            <v>19194.009999999998</v>
          </cell>
          <cell r="Z796">
            <v>21203.99</v>
          </cell>
          <cell r="AA796">
            <v>15185.58</v>
          </cell>
          <cell r="AO796">
            <v>17484.830000000002</v>
          </cell>
        </row>
        <row r="797">
          <cell r="J797">
            <v>0</v>
          </cell>
          <cell r="N797">
            <v>410.15</v>
          </cell>
          <cell r="Z797">
            <v>494.92</v>
          </cell>
          <cell r="AA797">
            <v>494.92</v>
          </cell>
          <cell r="AO797">
            <v>161.6</v>
          </cell>
        </row>
        <row r="798">
          <cell r="J798">
            <v>0</v>
          </cell>
          <cell r="N798">
            <v>0</v>
          </cell>
          <cell r="Z798">
            <v>347.78</v>
          </cell>
          <cell r="AA798">
            <v>347.78</v>
          </cell>
          <cell r="AO798">
            <v>152.22</v>
          </cell>
        </row>
        <row r="799">
          <cell r="J799">
            <v>0</v>
          </cell>
          <cell r="N799">
            <v>0</v>
          </cell>
          <cell r="Z799">
            <v>37.31</v>
          </cell>
          <cell r="AA799">
            <v>37.31</v>
          </cell>
          <cell r="AO799">
            <v>0</v>
          </cell>
        </row>
        <row r="800">
          <cell r="J800">
            <v>0</v>
          </cell>
          <cell r="N800">
            <v>0</v>
          </cell>
          <cell r="Z800">
            <v>201.02</v>
          </cell>
          <cell r="AA800">
            <v>201.02</v>
          </cell>
          <cell r="AO800">
            <v>0</v>
          </cell>
        </row>
        <row r="801">
          <cell r="J801">
            <v>0</v>
          </cell>
          <cell r="N801">
            <v>1609.6</v>
          </cell>
          <cell r="Z801">
            <v>15691.39</v>
          </cell>
          <cell r="AA801">
            <v>10362.200000000001</v>
          </cell>
          <cell r="AO801">
            <v>2729.77</v>
          </cell>
        </row>
        <row r="802">
          <cell r="J802">
            <v>0</v>
          </cell>
          <cell r="N802">
            <v>41654.67</v>
          </cell>
          <cell r="Z802">
            <v>32743.69</v>
          </cell>
          <cell r="AA802">
            <v>27846.21</v>
          </cell>
          <cell r="AO802">
            <v>19022.21</v>
          </cell>
        </row>
        <row r="803">
          <cell r="J803">
            <v>0</v>
          </cell>
          <cell r="N803">
            <v>40108.519999999997</v>
          </cell>
          <cell r="Z803">
            <v>32409.11</v>
          </cell>
          <cell r="AA803">
            <v>27336.02</v>
          </cell>
          <cell r="AO803">
            <v>28424.2</v>
          </cell>
        </row>
        <row r="804">
          <cell r="J804">
            <v>0</v>
          </cell>
          <cell r="N804">
            <v>232238.68</v>
          </cell>
          <cell r="Z804">
            <v>172568.83</v>
          </cell>
          <cell r="AA804">
            <v>151233.48000000001</v>
          </cell>
          <cell r="AO804">
            <v>140676.44</v>
          </cell>
        </row>
        <row r="805">
          <cell r="J805">
            <v>0</v>
          </cell>
          <cell r="N805">
            <v>3459.37</v>
          </cell>
          <cell r="Z805">
            <v>6078.77</v>
          </cell>
          <cell r="AA805">
            <v>4947.3100000000004</v>
          </cell>
          <cell r="AO805">
            <v>124.41</v>
          </cell>
        </row>
        <row r="806">
          <cell r="J806">
            <v>0</v>
          </cell>
          <cell r="N806">
            <v>21370.63</v>
          </cell>
          <cell r="Z806">
            <v>15565.36</v>
          </cell>
          <cell r="AA806">
            <v>12014.35</v>
          </cell>
          <cell r="AO806">
            <v>12477.54</v>
          </cell>
        </row>
        <row r="807">
          <cell r="J807">
            <v>0</v>
          </cell>
          <cell r="N807">
            <v>73381.149999999994</v>
          </cell>
          <cell r="Z807">
            <v>68851.05</v>
          </cell>
          <cell r="AA807">
            <v>58994.46</v>
          </cell>
          <cell r="AO807">
            <v>58355.65</v>
          </cell>
        </row>
        <row r="808">
          <cell r="J808">
            <v>0</v>
          </cell>
          <cell r="N808">
            <v>1170.05</v>
          </cell>
          <cell r="Z808">
            <v>4025.7</v>
          </cell>
          <cell r="AA808">
            <v>2620.4299999999998</v>
          </cell>
          <cell r="AO808">
            <v>2946.95</v>
          </cell>
        </row>
        <row r="809">
          <cell r="J809">
            <v>0</v>
          </cell>
          <cell r="AA809">
            <v>0</v>
          </cell>
          <cell r="AO809">
            <v>1764.52</v>
          </cell>
        </row>
        <row r="810">
          <cell r="J810">
            <v>0</v>
          </cell>
          <cell r="N810">
            <v>892.25</v>
          </cell>
          <cell r="Z810">
            <v>0</v>
          </cell>
          <cell r="AA810">
            <v>0</v>
          </cell>
          <cell r="AO810">
            <v>0</v>
          </cell>
        </row>
        <row r="811">
          <cell r="J811">
            <v>0</v>
          </cell>
          <cell r="N811">
            <v>977.76</v>
          </cell>
          <cell r="Z811">
            <v>0</v>
          </cell>
          <cell r="AA811">
            <v>0</v>
          </cell>
          <cell r="AO811">
            <v>0</v>
          </cell>
        </row>
        <row r="812">
          <cell r="J812">
            <v>0</v>
          </cell>
          <cell r="N812">
            <v>77.98</v>
          </cell>
          <cell r="Z812">
            <v>-906.15</v>
          </cell>
          <cell r="AA812">
            <v>-906.15</v>
          </cell>
          <cell r="AO812">
            <v>838.94</v>
          </cell>
        </row>
        <row r="813">
          <cell r="J813">
            <v>0</v>
          </cell>
          <cell r="N813">
            <v>104217.60000000001</v>
          </cell>
          <cell r="Z813">
            <v>4611.6000000000004</v>
          </cell>
          <cell r="AA813">
            <v>4611.6000000000004</v>
          </cell>
          <cell r="AO813">
            <v>19755.2</v>
          </cell>
        </row>
        <row r="814">
          <cell r="J814">
            <v>0</v>
          </cell>
          <cell r="N814">
            <v>14908.8</v>
          </cell>
          <cell r="Z814">
            <v>0</v>
          </cell>
          <cell r="AA814">
            <v>0</v>
          </cell>
          <cell r="AO814">
            <v>0</v>
          </cell>
        </row>
        <row r="815">
          <cell r="J815">
            <v>0</v>
          </cell>
          <cell r="N815">
            <v>-1084.8</v>
          </cell>
          <cell r="Z815">
            <v>21094.799999999999</v>
          </cell>
          <cell r="AA815">
            <v>21094.799999999999</v>
          </cell>
          <cell r="AO815">
            <v>5769.18</v>
          </cell>
        </row>
        <row r="816">
          <cell r="J816">
            <v>0</v>
          </cell>
          <cell r="N816">
            <v>20754.47</v>
          </cell>
          <cell r="Z816">
            <v>2223.1999999999998</v>
          </cell>
          <cell r="AA816">
            <v>2223.1999999999998</v>
          </cell>
          <cell r="AO816">
            <v>0</v>
          </cell>
        </row>
        <row r="817">
          <cell r="J817">
            <v>0</v>
          </cell>
          <cell r="N817">
            <v>74471.600000000006</v>
          </cell>
          <cell r="Z817">
            <v>88113.51</v>
          </cell>
          <cell r="AA817">
            <v>73713.509999999995</v>
          </cell>
          <cell r="AO817">
            <v>70362.3</v>
          </cell>
        </row>
        <row r="818">
          <cell r="J818">
            <v>0</v>
          </cell>
          <cell r="N818">
            <v>0</v>
          </cell>
          <cell r="Z818">
            <v>0</v>
          </cell>
          <cell r="AA818">
            <v>0</v>
          </cell>
          <cell r="AO818">
            <v>0</v>
          </cell>
        </row>
        <row r="819">
          <cell r="J819">
            <v>0</v>
          </cell>
          <cell r="N819">
            <v>17730</v>
          </cell>
          <cell r="Z819">
            <v>14760</v>
          </cell>
          <cell r="AA819">
            <v>10440</v>
          </cell>
          <cell r="AO819">
            <v>6695.93</v>
          </cell>
        </row>
        <row r="820">
          <cell r="J820">
            <v>0</v>
          </cell>
          <cell r="N820">
            <v>22149.93</v>
          </cell>
          <cell r="Z820">
            <v>0</v>
          </cell>
          <cell r="AA820">
            <v>0</v>
          </cell>
          <cell r="AO820">
            <v>0</v>
          </cell>
        </row>
        <row r="821">
          <cell r="J821">
            <v>0</v>
          </cell>
          <cell r="N821">
            <v>39594.239999999998</v>
          </cell>
          <cell r="Z821">
            <v>0</v>
          </cell>
          <cell r="AA821">
            <v>0</v>
          </cell>
          <cell r="AO821">
            <v>0</v>
          </cell>
        </row>
        <row r="822">
          <cell r="J822">
            <v>0</v>
          </cell>
          <cell r="N822">
            <v>94723.9</v>
          </cell>
          <cell r="Z822">
            <v>50856.59</v>
          </cell>
          <cell r="AA822">
            <v>43704.72</v>
          </cell>
          <cell r="AO822">
            <v>109226.28</v>
          </cell>
        </row>
        <row r="823">
          <cell r="J823">
            <v>0</v>
          </cell>
          <cell r="Z823">
            <v>115797.83</v>
          </cell>
          <cell r="AA823">
            <v>0</v>
          </cell>
          <cell r="AO823">
            <v>0</v>
          </cell>
        </row>
        <row r="824">
          <cell r="J824">
            <v>0</v>
          </cell>
          <cell r="Z824">
            <v>20356.650000000001</v>
          </cell>
          <cell r="AA824">
            <v>0</v>
          </cell>
          <cell r="AO824">
            <v>0</v>
          </cell>
        </row>
        <row r="825">
          <cell r="J825">
            <v>0</v>
          </cell>
          <cell r="Z825">
            <v>26343.9</v>
          </cell>
          <cell r="AA825">
            <v>0</v>
          </cell>
          <cell r="AO825">
            <v>0</v>
          </cell>
        </row>
        <row r="826">
          <cell r="J826">
            <v>0</v>
          </cell>
          <cell r="Z826">
            <v>23949</v>
          </cell>
          <cell r="AA826">
            <v>0</v>
          </cell>
          <cell r="AO826">
            <v>0</v>
          </cell>
        </row>
        <row r="827">
          <cell r="J827">
            <v>0</v>
          </cell>
          <cell r="N827">
            <v>20154.830000000002</v>
          </cell>
          <cell r="Z827">
            <v>0</v>
          </cell>
          <cell r="AA827">
            <v>0</v>
          </cell>
          <cell r="AO827">
            <v>0</v>
          </cell>
        </row>
        <row r="828">
          <cell r="J828">
            <v>0</v>
          </cell>
          <cell r="N828">
            <v>63362.400000000001</v>
          </cell>
          <cell r="Z828">
            <v>0</v>
          </cell>
          <cell r="AA828">
            <v>0</v>
          </cell>
          <cell r="AO828">
            <v>0</v>
          </cell>
        </row>
        <row r="829">
          <cell r="J829">
            <v>0</v>
          </cell>
          <cell r="N829">
            <v>46590</v>
          </cell>
          <cell r="Z829">
            <v>0</v>
          </cell>
          <cell r="AA829">
            <v>0</v>
          </cell>
          <cell r="AO829">
            <v>0</v>
          </cell>
        </row>
        <row r="830">
          <cell r="J830">
            <v>0</v>
          </cell>
          <cell r="N830">
            <v>40180.050000000003</v>
          </cell>
          <cell r="Z830">
            <v>0</v>
          </cell>
          <cell r="AA830">
            <v>0</v>
          </cell>
          <cell r="AO830">
            <v>0</v>
          </cell>
        </row>
        <row r="831">
          <cell r="J831">
            <v>0</v>
          </cell>
          <cell r="N831">
            <v>9925.7999999999993</v>
          </cell>
          <cell r="Z831">
            <v>41772.46</v>
          </cell>
          <cell r="AA831">
            <v>13803.9</v>
          </cell>
          <cell r="AO831">
            <v>67589.440000000002</v>
          </cell>
        </row>
        <row r="832">
          <cell r="J832">
            <v>0</v>
          </cell>
          <cell r="N832">
            <v>55</v>
          </cell>
          <cell r="Z832">
            <v>0</v>
          </cell>
          <cell r="AA832">
            <v>0</v>
          </cell>
          <cell r="AO832">
            <v>0</v>
          </cell>
        </row>
        <row r="833">
          <cell r="J833">
            <v>0</v>
          </cell>
          <cell r="N833">
            <v>-12944.06</v>
          </cell>
          <cell r="Z833">
            <v>33486.959999999999</v>
          </cell>
          <cell r="AA833">
            <v>15980.67</v>
          </cell>
          <cell r="AO833">
            <v>-32126.23</v>
          </cell>
        </row>
        <row r="834">
          <cell r="J834">
            <v>0</v>
          </cell>
          <cell r="N834">
            <v>2470.58</v>
          </cell>
          <cell r="Z834">
            <v>0</v>
          </cell>
          <cell r="AA834">
            <v>0</v>
          </cell>
          <cell r="AO834">
            <v>-28.63</v>
          </cell>
        </row>
        <row r="835">
          <cell r="J835">
            <v>0</v>
          </cell>
          <cell r="N835">
            <v>0</v>
          </cell>
          <cell r="Z835">
            <v>2181.6</v>
          </cell>
          <cell r="AA835">
            <v>0</v>
          </cell>
          <cell r="AO835">
            <v>0</v>
          </cell>
        </row>
        <row r="836">
          <cell r="J836">
            <v>0</v>
          </cell>
          <cell r="N836">
            <v>0</v>
          </cell>
          <cell r="Z836">
            <v>-5259.74</v>
          </cell>
          <cell r="AA836">
            <v>-5259.74</v>
          </cell>
          <cell r="AO836">
            <v>-1208.5</v>
          </cell>
        </row>
        <row r="837">
          <cell r="J837">
            <v>0</v>
          </cell>
          <cell r="N837">
            <v>0</v>
          </cell>
          <cell r="Z837">
            <v>-1260.18</v>
          </cell>
          <cell r="AA837">
            <v>-1260.18</v>
          </cell>
          <cell r="AO837">
            <v>-2104.6</v>
          </cell>
        </row>
        <row r="838">
          <cell r="J838">
            <v>0</v>
          </cell>
          <cell r="AO838">
            <v>-2476</v>
          </cell>
        </row>
        <row r="839">
          <cell r="J839">
            <v>0</v>
          </cell>
          <cell r="N839">
            <v>0</v>
          </cell>
          <cell r="Z839">
            <v>315.5</v>
          </cell>
          <cell r="AA839">
            <v>315.5</v>
          </cell>
          <cell r="AO839">
            <v>0</v>
          </cell>
        </row>
        <row r="840">
          <cell r="J840">
            <v>0</v>
          </cell>
          <cell r="N840">
            <v>0</v>
          </cell>
          <cell r="Z840">
            <v>10338.969999999999</v>
          </cell>
          <cell r="AA840">
            <v>10338.969999999999</v>
          </cell>
          <cell r="AO840">
            <v>14465.29</v>
          </cell>
        </row>
        <row r="841">
          <cell r="J841">
            <v>0</v>
          </cell>
          <cell r="N841">
            <v>0</v>
          </cell>
          <cell r="Z841">
            <v>-0.01</v>
          </cell>
          <cell r="AA841">
            <v>-0.01</v>
          </cell>
          <cell r="AO841">
            <v>0</v>
          </cell>
        </row>
        <row r="842">
          <cell r="J842">
            <v>0</v>
          </cell>
          <cell r="N842">
            <v>0</v>
          </cell>
          <cell r="Z842">
            <v>0</v>
          </cell>
          <cell r="AA842">
            <v>0</v>
          </cell>
          <cell r="AO842">
            <v>0</v>
          </cell>
        </row>
        <row r="843">
          <cell r="J843">
            <v>0</v>
          </cell>
          <cell r="N843">
            <v>12740</v>
          </cell>
          <cell r="Z843">
            <v>120282.36</v>
          </cell>
          <cell r="AA843">
            <v>99682.36</v>
          </cell>
          <cell r="AO843">
            <v>72858.240000000005</v>
          </cell>
        </row>
        <row r="844">
          <cell r="J844">
            <v>0</v>
          </cell>
          <cell r="N844">
            <v>0</v>
          </cell>
          <cell r="Z844">
            <v>0</v>
          </cell>
          <cell r="AA844">
            <v>0</v>
          </cell>
          <cell r="AO844">
            <v>16949.14</v>
          </cell>
        </row>
        <row r="845">
          <cell r="J845">
            <v>0</v>
          </cell>
          <cell r="N845">
            <v>0</v>
          </cell>
          <cell r="Z845">
            <v>0</v>
          </cell>
          <cell r="AA845">
            <v>0</v>
          </cell>
          <cell r="AO845">
            <v>0</v>
          </cell>
        </row>
        <row r="846">
          <cell r="J846">
            <v>0</v>
          </cell>
          <cell r="N846">
            <v>812157.46</v>
          </cell>
          <cell r="Z846">
            <v>815177.64</v>
          </cell>
          <cell r="AA846">
            <v>679274.23</v>
          </cell>
          <cell r="AO846">
            <v>679254.3</v>
          </cell>
        </row>
        <row r="847">
          <cell r="J847">
            <v>0</v>
          </cell>
          <cell r="N847">
            <v>0</v>
          </cell>
          <cell r="Z847">
            <v>0</v>
          </cell>
          <cell r="AA847">
            <v>0</v>
          </cell>
          <cell r="AO847">
            <v>0</v>
          </cell>
        </row>
        <row r="848">
          <cell r="J848">
            <v>0</v>
          </cell>
          <cell r="N848">
            <v>7121.95</v>
          </cell>
          <cell r="Z848">
            <v>6329.98</v>
          </cell>
          <cell r="AA848">
            <v>5696.98</v>
          </cell>
          <cell r="AO848">
            <v>4971.6000000000004</v>
          </cell>
        </row>
        <row r="849">
          <cell r="J849">
            <v>0</v>
          </cell>
          <cell r="N849">
            <v>17184.169999999998</v>
          </cell>
          <cell r="Z849">
            <v>20380.07</v>
          </cell>
          <cell r="AA849">
            <v>17265.919999999998</v>
          </cell>
          <cell r="AO849">
            <v>19114.419999999998</v>
          </cell>
        </row>
        <row r="850">
          <cell r="J850">
            <v>0</v>
          </cell>
          <cell r="N850">
            <v>0</v>
          </cell>
          <cell r="Z850">
            <v>0</v>
          </cell>
          <cell r="AA850">
            <v>0</v>
          </cell>
          <cell r="AO850">
            <v>0</v>
          </cell>
        </row>
        <row r="851">
          <cell r="J851">
            <v>0</v>
          </cell>
          <cell r="N851">
            <v>2132.1999999999998</v>
          </cell>
          <cell r="Z851">
            <v>0</v>
          </cell>
          <cell r="AA851">
            <v>0</v>
          </cell>
          <cell r="AO851">
            <v>0</v>
          </cell>
        </row>
        <row r="852">
          <cell r="J852">
            <v>0</v>
          </cell>
          <cell r="N852">
            <v>3410</v>
          </cell>
          <cell r="Z852">
            <v>4385</v>
          </cell>
          <cell r="AA852">
            <v>4385</v>
          </cell>
          <cell r="AO852">
            <v>3550</v>
          </cell>
        </row>
        <row r="853">
          <cell r="J853">
            <v>0</v>
          </cell>
          <cell r="N853">
            <v>114839.32</v>
          </cell>
          <cell r="Z853">
            <v>181968.82</v>
          </cell>
          <cell r="AA853">
            <v>132133.49</v>
          </cell>
          <cell r="AO853">
            <v>140859.25</v>
          </cell>
        </row>
        <row r="854">
          <cell r="J854">
            <v>0</v>
          </cell>
          <cell r="N854">
            <v>0</v>
          </cell>
          <cell r="Z854">
            <v>0</v>
          </cell>
          <cell r="AA854">
            <v>0</v>
          </cell>
          <cell r="AO854">
            <v>0</v>
          </cell>
        </row>
        <row r="855">
          <cell r="J855">
            <v>0</v>
          </cell>
          <cell r="N855">
            <v>0</v>
          </cell>
          <cell r="Z855">
            <v>0</v>
          </cell>
          <cell r="AA855">
            <v>1964.74</v>
          </cell>
          <cell r="AO855">
            <v>2085.25</v>
          </cell>
        </row>
        <row r="856">
          <cell r="J856">
            <v>0</v>
          </cell>
          <cell r="N856">
            <v>780</v>
          </cell>
          <cell r="Z856">
            <v>780</v>
          </cell>
          <cell r="AA856">
            <v>780</v>
          </cell>
          <cell r="AO856">
            <v>915</v>
          </cell>
        </row>
        <row r="857">
          <cell r="J857">
            <v>0</v>
          </cell>
          <cell r="N857">
            <v>0</v>
          </cell>
          <cell r="Z857">
            <v>-23634.38</v>
          </cell>
          <cell r="AA857">
            <v>-18282.72</v>
          </cell>
          <cell r="AO857">
            <v>-42422.63</v>
          </cell>
        </row>
        <row r="858">
          <cell r="J858">
            <v>0</v>
          </cell>
          <cell r="N858">
            <v>0</v>
          </cell>
          <cell r="Z858">
            <v>0</v>
          </cell>
          <cell r="AA858">
            <v>0</v>
          </cell>
          <cell r="AO858">
            <v>0</v>
          </cell>
        </row>
        <row r="859">
          <cell r="J859">
            <v>0</v>
          </cell>
          <cell r="N859">
            <v>35.61</v>
          </cell>
          <cell r="Z859">
            <v>11915.9</v>
          </cell>
          <cell r="AA859">
            <v>8570.65</v>
          </cell>
          <cell r="AO859">
            <v>12257.57</v>
          </cell>
        </row>
        <row r="860">
          <cell r="J860">
            <v>0</v>
          </cell>
          <cell r="N860">
            <v>0</v>
          </cell>
          <cell r="Z860">
            <v>0</v>
          </cell>
          <cell r="AA860">
            <v>0</v>
          </cell>
          <cell r="AO860">
            <v>0</v>
          </cell>
        </row>
        <row r="861">
          <cell r="J861">
            <v>0</v>
          </cell>
          <cell r="N861">
            <v>0</v>
          </cell>
          <cell r="Z861">
            <v>0</v>
          </cell>
          <cell r="AA861">
            <v>0</v>
          </cell>
          <cell r="AO861">
            <v>0</v>
          </cell>
        </row>
        <row r="862">
          <cell r="J862">
            <v>0</v>
          </cell>
          <cell r="N862">
            <v>117645.67</v>
          </cell>
          <cell r="Z862">
            <v>130064.21</v>
          </cell>
          <cell r="AA862">
            <v>105598.23</v>
          </cell>
          <cell r="AO862">
            <v>0</v>
          </cell>
        </row>
        <row r="863">
          <cell r="J863">
            <v>0</v>
          </cell>
          <cell r="N863">
            <v>14665.4</v>
          </cell>
          <cell r="Z863">
            <v>0</v>
          </cell>
          <cell r="AA863">
            <v>0</v>
          </cell>
          <cell r="AO863">
            <v>463.75</v>
          </cell>
        </row>
        <row r="864">
          <cell r="J864">
            <v>0</v>
          </cell>
          <cell r="N864">
            <v>1860</v>
          </cell>
          <cell r="Z864">
            <v>-3660</v>
          </cell>
          <cell r="AA864">
            <v>-3660</v>
          </cell>
          <cell r="AO864">
            <v>2600</v>
          </cell>
        </row>
        <row r="865">
          <cell r="J865">
            <v>0</v>
          </cell>
          <cell r="N865">
            <v>3088.25</v>
          </cell>
          <cell r="Z865">
            <v>0</v>
          </cell>
          <cell r="AA865">
            <v>0</v>
          </cell>
          <cell r="AO865">
            <v>0</v>
          </cell>
        </row>
        <row r="866">
          <cell r="J866">
            <v>0</v>
          </cell>
          <cell r="N866">
            <v>0</v>
          </cell>
          <cell r="Z866">
            <v>0</v>
          </cell>
          <cell r="AA866">
            <v>1271.19</v>
          </cell>
          <cell r="AO866">
            <v>0</v>
          </cell>
        </row>
        <row r="867">
          <cell r="J867">
            <v>0</v>
          </cell>
          <cell r="N867">
            <v>-1211.25</v>
          </cell>
          <cell r="Z867">
            <v>1046.79</v>
          </cell>
          <cell r="AA867">
            <v>1046.79</v>
          </cell>
          <cell r="AO867">
            <v>1070.57</v>
          </cell>
        </row>
        <row r="868">
          <cell r="J868">
            <v>0</v>
          </cell>
          <cell r="N868">
            <v>185.29</v>
          </cell>
          <cell r="Z868">
            <v>16453.12</v>
          </cell>
          <cell r="AA868">
            <v>16453.12</v>
          </cell>
          <cell r="AO868">
            <v>-3504.57</v>
          </cell>
        </row>
        <row r="869">
          <cell r="J869">
            <v>0</v>
          </cell>
          <cell r="N869">
            <v>0</v>
          </cell>
          <cell r="Z869">
            <v>0</v>
          </cell>
          <cell r="AA869">
            <v>0</v>
          </cell>
          <cell r="AO869">
            <v>0</v>
          </cell>
        </row>
        <row r="870">
          <cell r="J870">
            <v>0</v>
          </cell>
          <cell r="N870">
            <v>265160.65000000002</v>
          </cell>
          <cell r="Z870">
            <v>321020.62</v>
          </cell>
          <cell r="AA870">
            <v>249046.07</v>
          </cell>
          <cell r="AO870">
            <v>0</v>
          </cell>
        </row>
        <row r="871">
          <cell r="J871">
            <v>0</v>
          </cell>
          <cell r="N871">
            <v>0</v>
          </cell>
          <cell r="Z871">
            <v>949.17</v>
          </cell>
          <cell r="AA871">
            <v>339</v>
          </cell>
          <cell r="AO871">
            <v>406.78</v>
          </cell>
        </row>
        <row r="872">
          <cell r="J872">
            <v>0</v>
          </cell>
          <cell r="N872">
            <v>0</v>
          </cell>
          <cell r="Z872">
            <v>0</v>
          </cell>
          <cell r="AA872">
            <v>0</v>
          </cell>
          <cell r="AO872">
            <v>3615.8</v>
          </cell>
        </row>
        <row r="873">
          <cell r="J873">
            <v>0</v>
          </cell>
          <cell r="N873">
            <v>0</v>
          </cell>
          <cell r="Z873">
            <v>0</v>
          </cell>
          <cell r="AA873">
            <v>0</v>
          </cell>
          <cell r="AO873">
            <v>0</v>
          </cell>
        </row>
        <row r="874">
          <cell r="J874">
            <v>0</v>
          </cell>
          <cell r="N874">
            <v>0</v>
          </cell>
          <cell r="Z874">
            <v>0</v>
          </cell>
          <cell r="AA874">
            <v>0</v>
          </cell>
          <cell r="AO874">
            <v>0</v>
          </cell>
        </row>
        <row r="875">
          <cell r="J875">
            <v>0</v>
          </cell>
          <cell r="N875">
            <v>-28813.54</v>
          </cell>
          <cell r="Z875">
            <v>0</v>
          </cell>
          <cell r="AA875">
            <v>0</v>
          </cell>
          <cell r="AO875">
            <v>0</v>
          </cell>
        </row>
        <row r="876">
          <cell r="J876">
            <v>0</v>
          </cell>
          <cell r="N876">
            <v>0</v>
          </cell>
          <cell r="Z876">
            <v>0</v>
          </cell>
          <cell r="AA876">
            <v>0</v>
          </cell>
          <cell r="AO876">
            <v>0</v>
          </cell>
        </row>
        <row r="877">
          <cell r="J877">
            <v>0</v>
          </cell>
          <cell r="N877">
            <v>20360</v>
          </cell>
          <cell r="Z877">
            <v>21480</v>
          </cell>
          <cell r="AA877">
            <v>15110</v>
          </cell>
          <cell r="AO877">
            <v>14550</v>
          </cell>
        </row>
        <row r="878">
          <cell r="J878">
            <v>0</v>
          </cell>
          <cell r="N878">
            <v>7225.44</v>
          </cell>
          <cell r="Z878">
            <v>4715</v>
          </cell>
          <cell r="AA878">
            <v>4365</v>
          </cell>
          <cell r="AO878">
            <v>3655</v>
          </cell>
        </row>
        <row r="879">
          <cell r="J879">
            <v>0</v>
          </cell>
          <cell r="N879">
            <v>14630</v>
          </cell>
          <cell r="Z879">
            <v>0</v>
          </cell>
          <cell r="AA879">
            <v>0</v>
          </cell>
          <cell r="AO879">
            <v>0</v>
          </cell>
        </row>
        <row r="880">
          <cell r="J880">
            <v>0</v>
          </cell>
          <cell r="N880">
            <v>18594.93</v>
          </cell>
          <cell r="Z880">
            <v>27056.48</v>
          </cell>
          <cell r="AA880">
            <v>20091.14</v>
          </cell>
          <cell r="AO880">
            <v>52826.22</v>
          </cell>
        </row>
        <row r="881">
          <cell r="J881">
            <v>0</v>
          </cell>
          <cell r="N881">
            <v>0</v>
          </cell>
          <cell r="Z881">
            <v>0</v>
          </cell>
          <cell r="AA881">
            <v>0</v>
          </cell>
          <cell r="AO881">
            <v>0</v>
          </cell>
        </row>
        <row r="882">
          <cell r="J882">
            <v>0</v>
          </cell>
          <cell r="N882">
            <v>0</v>
          </cell>
          <cell r="Z882">
            <v>0</v>
          </cell>
          <cell r="AA882">
            <v>0</v>
          </cell>
          <cell r="AO882">
            <v>0</v>
          </cell>
        </row>
        <row r="883">
          <cell r="J883">
            <v>0</v>
          </cell>
          <cell r="N883">
            <v>27035.56</v>
          </cell>
          <cell r="Z883">
            <v>28800</v>
          </cell>
          <cell r="AA883">
            <v>24000</v>
          </cell>
          <cell r="AO883">
            <v>33912.589999999997</v>
          </cell>
        </row>
        <row r="884">
          <cell r="J884">
            <v>0</v>
          </cell>
          <cell r="N884">
            <v>82921.83</v>
          </cell>
          <cell r="Z884">
            <v>91678.39</v>
          </cell>
          <cell r="AA884">
            <v>75972.13</v>
          </cell>
          <cell r="AO884">
            <v>0</v>
          </cell>
        </row>
        <row r="885">
          <cell r="J885">
            <v>0</v>
          </cell>
          <cell r="N885">
            <v>189417.61</v>
          </cell>
          <cell r="Z885">
            <v>235665.18</v>
          </cell>
          <cell r="AA885">
            <v>190428.86</v>
          </cell>
          <cell r="AO885">
            <v>0</v>
          </cell>
        </row>
        <row r="886">
          <cell r="J886">
            <v>0</v>
          </cell>
          <cell r="N886">
            <v>0</v>
          </cell>
          <cell r="Z886">
            <v>0</v>
          </cell>
          <cell r="AA886">
            <v>0</v>
          </cell>
          <cell r="AO886">
            <v>0</v>
          </cell>
        </row>
        <row r="887">
          <cell r="J887">
            <v>0</v>
          </cell>
          <cell r="N887">
            <v>0.39</v>
          </cell>
          <cell r="Z887">
            <v>25.42</v>
          </cell>
          <cell r="AA887">
            <v>25.42</v>
          </cell>
          <cell r="AO887">
            <v>25.42</v>
          </cell>
        </row>
        <row r="888">
          <cell r="J888">
            <v>0</v>
          </cell>
          <cell r="N888">
            <v>-0.01</v>
          </cell>
          <cell r="Z888">
            <v>-8.34</v>
          </cell>
          <cell r="AA888">
            <v>-8.34</v>
          </cell>
          <cell r="AO888">
            <v>0</v>
          </cell>
        </row>
        <row r="889">
          <cell r="J889">
            <v>0</v>
          </cell>
          <cell r="N889">
            <v>0</v>
          </cell>
          <cell r="Z889">
            <v>0</v>
          </cell>
          <cell r="AA889">
            <v>0</v>
          </cell>
          <cell r="AO889">
            <v>0</v>
          </cell>
        </row>
        <row r="890">
          <cell r="J890">
            <v>0</v>
          </cell>
          <cell r="N890">
            <v>0</v>
          </cell>
          <cell r="Z890">
            <v>0</v>
          </cell>
          <cell r="AA890">
            <v>0</v>
          </cell>
          <cell r="AO890">
            <v>0.01</v>
          </cell>
        </row>
        <row r="891">
          <cell r="J891">
            <v>0</v>
          </cell>
          <cell r="N891">
            <v>-16.5</v>
          </cell>
          <cell r="Z891">
            <v>-51.02</v>
          </cell>
          <cell r="AA891">
            <v>-51.02</v>
          </cell>
          <cell r="AO891">
            <v>41.53</v>
          </cell>
        </row>
        <row r="892">
          <cell r="J892">
            <v>0</v>
          </cell>
          <cell r="N892">
            <v>0</v>
          </cell>
          <cell r="Z892">
            <v>0</v>
          </cell>
          <cell r="AA892">
            <v>0</v>
          </cell>
          <cell r="AO892">
            <v>0</v>
          </cell>
        </row>
        <row r="893">
          <cell r="J893">
            <v>0</v>
          </cell>
          <cell r="N893">
            <v>60192.74</v>
          </cell>
          <cell r="Z893">
            <v>60116.02</v>
          </cell>
          <cell r="AA893">
            <v>47132.22</v>
          </cell>
          <cell r="AO893">
            <v>50255.25</v>
          </cell>
        </row>
        <row r="894">
          <cell r="J894">
            <v>0</v>
          </cell>
          <cell r="N894">
            <v>6675.15</v>
          </cell>
          <cell r="Z894">
            <v>0</v>
          </cell>
          <cell r="AA894">
            <v>0</v>
          </cell>
          <cell r="AO894">
            <v>0</v>
          </cell>
        </row>
        <row r="895">
          <cell r="J895">
            <v>0</v>
          </cell>
          <cell r="N895">
            <v>121632.24</v>
          </cell>
          <cell r="Z895">
            <v>140988.95000000001</v>
          </cell>
          <cell r="AA895">
            <v>128001.41</v>
          </cell>
          <cell r="AO895">
            <v>0</v>
          </cell>
        </row>
        <row r="896">
          <cell r="J896">
            <v>0</v>
          </cell>
          <cell r="N896">
            <v>4912.18</v>
          </cell>
          <cell r="Z896">
            <v>4987.24</v>
          </cell>
          <cell r="AA896">
            <v>4063.52</v>
          </cell>
          <cell r="AO896">
            <v>4547.8599999999997</v>
          </cell>
        </row>
        <row r="897">
          <cell r="J897">
            <v>0</v>
          </cell>
          <cell r="N897">
            <v>20070.169999999998</v>
          </cell>
          <cell r="Z897">
            <v>9962.19</v>
          </cell>
          <cell r="AA897">
            <v>9962.19</v>
          </cell>
          <cell r="AO897">
            <v>0</v>
          </cell>
        </row>
        <row r="898">
          <cell r="J898">
            <v>0</v>
          </cell>
          <cell r="N898">
            <v>0</v>
          </cell>
          <cell r="Z898">
            <v>0</v>
          </cell>
          <cell r="AA898">
            <v>0</v>
          </cell>
          <cell r="AO898">
            <v>0</v>
          </cell>
        </row>
        <row r="899">
          <cell r="J899">
            <v>0</v>
          </cell>
          <cell r="N899">
            <v>8220.36</v>
          </cell>
          <cell r="Z899">
            <v>15254.28</v>
          </cell>
          <cell r="AA899">
            <v>11440.71</v>
          </cell>
          <cell r="AO899">
            <v>0</v>
          </cell>
        </row>
        <row r="900">
          <cell r="J900">
            <v>0</v>
          </cell>
          <cell r="AA900">
            <v>0</v>
          </cell>
          <cell r="AO900">
            <v>0</v>
          </cell>
        </row>
        <row r="901">
          <cell r="J901">
            <v>0</v>
          </cell>
          <cell r="AA901">
            <v>0</v>
          </cell>
          <cell r="AO901">
            <v>12711.9</v>
          </cell>
        </row>
        <row r="902">
          <cell r="J902">
            <v>0</v>
          </cell>
          <cell r="AA902">
            <v>0</v>
          </cell>
          <cell r="AO902">
            <v>30549.56</v>
          </cell>
        </row>
        <row r="903">
          <cell r="J903">
            <v>0</v>
          </cell>
          <cell r="AA903">
            <v>0</v>
          </cell>
          <cell r="AO903">
            <v>159947.35999999999</v>
          </cell>
        </row>
        <row r="904">
          <cell r="J904">
            <v>0</v>
          </cell>
          <cell r="AA904">
            <v>0</v>
          </cell>
          <cell r="AO904">
            <v>181303.14</v>
          </cell>
        </row>
        <row r="905">
          <cell r="J905">
            <v>0</v>
          </cell>
          <cell r="AO905">
            <v>1575.65</v>
          </cell>
        </row>
        <row r="906">
          <cell r="J906">
            <v>0</v>
          </cell>
          <cell r="AA906">
            <v>0</v>
          </cell>
          <cell r="AO906">
            <v>4348.1899999999996</v>
          </cell>
        </row>
        <row r="907">
          <cell r="J907">
            <v>0</v>
          </cell>
          <cell r="AA907">
            <v>0</v>
          </cell>
          <cell r="AO907">
            <v>474.18</v>
          </cell>
        </row>
        <row r="908">
          <cell r="J908">
            <v>0</v>
          </cell>
          <cell r="AO908">
            <v>499.86</v>
          </cell>
        </row>
        <row r="909">
          <cell r="J909">
            <v>0</v>
          </cell>
          <cell r="AA909">
            <v>0</v>
          </cell>
          <cell r="AO909">
            <v>6656.65</v>
          </cell>
        </row>
        <row r="910">
          <cell r="J910">
            <v>0</v>
          </cell>
          <cell r="AA910">
            <v>0</v>
          </cell>
          <cell r="AO910">
            <v>897.46</v>
          </cell>
        </row>
        <row r="911">
          <cell r="J911">
            <v>0</v>
          </cell>
          <cell r="AA911">
            <v>0</v>
          </cell>
          <cell r="AO911">
            <v>4709.76</v>
          </cell>
        </row>
        <row r="912">
          <cell r="J912">
            <v>0</v>
          </cell>
          <cell r="AA912">
            <v>0</v>
          </cell>
          <cell r="AO912">
            <v>868.56</v>
          </cell>
        </row>
        <row r="913">
          <cell r="J913">
            <v>0</v>
          </cell>
          <cell r="AO913">
            <v>3309.98</v>
          </cell>
        </row>
        <row r="914">
          <cell r="J914">
            <v>0</v>
          </cell>
          <cell r="AA914">
            <v>0</v>
          </cell>
          <cell r="AO914">
            <v>3854.51</v>
          </cell>
        </row>
        <row r="915">
          <cell r="J915">
            <v>0</v>
          </cell>
          <cell r="AA915">
            <v>0</v>
          </cell>
          <cell r="AO915">
            <v>26189.25</v>
          </cell>
        </row>
        <row r="916">
          <cell r="J916">
            <v>0</v>
          </cell>
          <cell r="AA916">
            <v>0</v>
          </cell>
          <cell r="AO916">
            <v>16764</v>
          </cell>
        </row>
        <row r="917">
          <cell r="J917">
            <v>0</v>
          </cell>
          <cell r="AA917">
            <v>0</v>
          </cell>
          <cell r="AO917">
            <v>539.49</v>
          </cell>
        </row>
        <row r="918">
          <cell r="J918">
            <v>0</v>
          </cell>
          <cell r="AA918">
            <v>0</v>
          </cell>
          <cell r="AO918">
            <v>258544.03</v>
          </cell>
        </row>
        <row r="919">
          <cell r="J919">
            <v>0</v>
          </cell>
          <cell r="AA919">
            <v>0</v>
          </cell>
          <cell r="AO919">
            <v>58729.5</v>
          </cell>
        </row>
        <row r="920">
          <cell r="J920">
            <v>0</v>
          </cell>
          <cell r="AA920">
            <v>0</v>
          </cell>
          <cell r="AO920">
            <v>130853.05</v>
          </cell>
        </row>
        <row r="921">
          <cell r="J921">
            <v>0</v>
          </cell>
          <cell r="AA921">
            <v>0</v>
          </cell>
          <cell r="AO921">
            <v>23425.99</v>
          </cell>
        </row>
        <row r="922">
          <cell r="J922">
            <v>0</v>
          </cell>
          <cell r="AA922">
            <v>0</v>
          </cell>
          <cell r="AO922">
            <v>3050.82</v>
          </cell>
        </row>
        <row r="923">
          <cell r="J923">
            <v>0</v>
          </cell>
          <cell r="AA923">
            <v>0</v>
          </cell>
          <cell r="AO923">
            <v>0</v>
          </cell>
        </row>
        <row r="924">
          <cell r="J924">
            <v>0</v>
          </cell>
          <cell r="N924">
            <v>3133.44</v>
          </cell>
          <cell r="Z924">
            <v>6332.63</v>
          </cell>
          <cell r="AA924">
            <v>5102.8900000000003</v>
          </cell>
          <cell r="AO924">
            <v>6117.41</v>
          </cell>
        </row>
        <row r="925">
          <cell r="J925">
            <v>0</v>
          </cell>
          <cell r="N925">
            <v>306.39999999999998</v>
          </cell>
          <cell r="Z925">
            <v>22734.77</v>
          </cell>
          <cell r="AA925">
            <v>21418.95</v>
          </cell>
          <cell r="AO925">
            <v>17973.169999999998</v>
          </cell>
        </row>
        <row r="926">
          <cell r="J926">
            <v>0</v>
          </cell>
          <cell r="N926">
            <v>1245.76</v>
          </cell>
          <cell r="Z926">
            <v>1245.76</v>
          </cell>
          <cell r="AA926">
            <v>1245.76</v>
          </cell>
          <cell r="AO926">
            <v>0</v>
          </cell>
        </row>
        <row r="927">
          <cell r="J927">
            <v>0</v>
          </cell>
          <cell r="N927">
            <v>1271.19</v>
          </cell>
          <cell r="Z927">
            <v>0</v>
          </cell>
          <cell r="AA927">
            <v>2881.36</v>
          </cell>
          <cell r="AO927">
            <v>0</v>
          </cell>
        </row>
        <row r="928">
          <cell r="J928">
            <v>0</v>
          </cell>
          <cell r="N928">
            <v>537.79999999999995</v>
          </cell>
          <cell r="Z928">
            <v>537.79999999999995</v>
          </cell>
          <cell r="AA928">
            <v>537.79999999999995</v>
          </cell>
          <cell r="AO928">
            <v>0</v>
          </cell>
        </row>
        <row r="929">
          <cell r="J929">
            <v>0</v>
          </cell>
          <cell r="N929">
            <v>10529.35</v>
          </cell>
          <cell r="Z929">
            <v>12932.45</v>
          </cell>
          <cell r="AA929">
            <v>0</v>
          </cell>
          <cell r="AO929">
            <v>0</v>
          </cell>
        </row>
        <row r="930">
          <cell r="J930">
            <v>0</v>
          </cell>
          <cell r="N930">
            <v>520.91999999999996</v>
          </cell>
          <cell r="Z930">
            <v>467.79</v>
          </cell>
          <cell r="AA930">
            <v>29.66</v>
          </cell>
          <cell r="AO930">
            <v>496.61</v>
          </cell>
        </row>
        <row r="931">
          <cell r="J931">
            <v>0</v>
          </cell>
          <cell r="N931">
            <v>0.01</v>
          </cell>
          <cell r="Z931">
            <v>-1411.01</v>
          </cell>
          <cell r="AA931">
            <v>-1411.01</v>
          </cell>
          <cell r="AO931">
            <v>0</v>
          </cell>
        </row>
        <row r="932">
          <cell r="J932">
            <v>0</v>
          </cell>
          <cell r="N932">
            <v>560922.1</v>
          </cell>
          <cell r="Z932">
            <v>644957.89</v>
          </cell>
          <cell r="AA932">
            <v>521129.4</v>
          </cell>
          <cell r="AO932">
            <v>565358.27</v>
          </cell>
        </row>
        <row r="933">
          <cell r="J933">
            <v>0</v>
          </cell>
          <cell r="N933">
            <v>70701.47</v>
          </cell>
          <cell r="Z933">
            <v>21771.61</v>
          </cell>
          <cell r="AA933">
            <v>18411.61</v>
          </cell>
          <cell r="AO933">
            <v>16417.87</v>
          </cell>
        </row>
        <row r="934">
          <cell r="J934">
            <v>0</v>
          </cell>
          <cell r="AA934">
            <v>0</v>
          </cell>
          <cell r="AO934">
            <v>7851.26</v>
          </cell>
        </row>
        <row r="935">
          <cell r="J935">
            <v>0</v>
          </cell>
          <cell r="N935">
            <v>6317.29</v>
          </cell>
          <cell r="Z935">
            <v>0</v>
          </cell>
          <cell r="AA935">
            <v>8128.81</v>
          </cell>
          <cell r="AO935">
            <v>0</v>
          </cell>
        </row>
        <row r="936">
          <cell r="J936">
            <v>0</v>
          </cell>
          <cell r="N936">
            <v>0</v>
          </cell>
          <cell r="Z936">
            <v>0</v>
          </cell>
          <cell r="AA936">
            <v>0</v>
          </cell>
          <cell r="AO936">
            <v>0</v>
          </cell>
        </row>
        <row r="937">
          <cell r="J937">
            <v>0</v>
          </cell>
          <cell r="N937">
            <v>0</v>
          </cell>
          <cell r="Z937">
            <v>0</v>
          </cell>
          <cell r="AA937">
            <v>0</v>
          </cell>
          <cell r="AO937">
            <v>0</v>
          </cell>
        </row>
        <row r="938">
          <cell r="J938">
            <v>0</v>
          </cell>
          <cell r="N938">
            <v>66101.08</v>
          </cell>
          <cell r="Z938">
            <v>66995.009999999995</v>
          </cell>
          <cell r="AA938">
            <v>54963.75</v>
          </cell>
          <cell r="AO938">
            <v>50808.56</v>
          </cell>
        </row>
        <row r="939">
          <cell r="J939">
            <v>0</v>
          </cell>
          <cell r="N939">
            <v>33352.14</v>
          </cell>
          <cell r="Z939">
            <v>33092.79</v>
          </cell>
          <cell r="AA939">
            <v>33092.79</v>
          </cell>
          <cell r="AO939">
            <v>0</v>
          </cell>
        </row>
        <row r="940">
          <cell r="J940">
            <v>0</v>
          </cell>
          <cell r="N940">
            <v>0</v>
          </cell>
          <cell r="Z940">
            <v>0</v>
          </cell>
          <cell r="AA940">
            <v>1588.98</v>
          </cell>
          <cell r="AO940">
            <v>0</v>
          </cell>
        </row>
        <row r="941">
          <cell r="J941">
            <v>0</v>
          </cell>
          <cell r="N941">
            <v>0</v>
          </cell>
          <cell r="Z941">
            <v>0</v>
          </cell>
          <cell r="AA941">
            <v>0</v>
          </cell>
          <cell r="AO941">
            <v>0</v>
          </cell>
        </row>
        <row r="942">
          <cell r="J942">
            <v>0</v>
          </cell>
          <cell r="N942">
            <v>0</v>
          </cell>
          <cell r="Z942">
            <v>0</v>
          </cell>
          <cell r="AA942">
            <v>0</v>
          </cell>
          <cell r="AO942">
            <v>0</v>
          </cell>
        </row>
        <row r="943">
          <cell r="J943">
            <v>0</v>
          </cell>
          <cell r="N943">
            <v>2457.63</v>
          </cell>
          <cell r="Z943">
            <v>4250</v>
          </cell>
          <cell r="AA943">
            <v>4250</v>
          </cell>
          <cell r="AO943">
            <v>0</v>
          </cell>
        </row>
        <row r="944">
          <cell r="J944">
            <v>0</v>
          </cell>
          <cell r="N944">
            <v>123.57</v>
          </cell>
          <cell r="Z944">
            <v>0</v>
          </cell>
          <cell r="AA944">
            <v>0</v>
          </cell>
          <cell r="AO944">
            <v>0</v>
          </cell>
        </row>
        <row r="945">
          <cell r="J945">
            <v>0</v>
          </cell>
          <cell r="N945">
            <v>465740.15</v>
          </cell>
          <cell r="Z945">
            <v>510080.41</v>
          </cell>
          <cell r="AA945">
            <v>389882.48</v>
          </cell>
          <cell r="AO945">
            <v>476594.11</v>
          </cell>
        </row>
        <row r="946">
          <cell r="J946">
            <v>0</v>
          </cell>
          <cell r="N946">
            <v>18769.02</v>
          </cell>
          <cell r="Z946">
            <v>9221.7800000000007</v>
          </cell>
          <cell r="AA946">
            <v>9206.5300000000007</v>
          </cell>
          <cell r="AO946">
            <v>0</v>
          </cell>
        </row>
        <row r="947">
          <cell r="J947">
            <v>0</v>
          </cell>
          <cell r="N947">
            <v>214012.35</v>
          </cell>
          <cell r="Z947">
            <v>193512.4</v>
          </cell>
          <cell r="AA947">
            <v>160790.44</v>
          </cell>
          <cell r="AO947">
            <v>181778.89</v>
          </cell>
        </row>
        <row r="948">
          <cell r="J948">
            <v>0</v>
          </cell>
          <cell r="N948">
            <v>4144.05</v>
          </cell>
          <cell r="Z948">
            <v>604.74</v>
          </cell>
          <cell r="AA948">
            <v>604.74</v>
          </cell>
          <cell r="AO948">
            <v>8.27</v>
          </cell>
        </row>
        <row r="949">
          <cell r="J949">
            <v>0</v>
          </cell>
          <cell r="N949">
            <v>-0.01</v>
          </cell>
          <cell r="Z949">
            <v>0</v>
          </cell>
          <cell r="AA949">
            <v>0</v>
          </cell>
          <cell r="AO949">
            <v>1281.3900000000001</v>
          </cell>
        </row>
        <row r="950">
          <cell r="J950">
            <v>0</v>
          </cell>
          <cell r="N950">
            <v>26649.95</v>
          </cell>
          <cell r="Z950">
            <v>31832.43</v>
          </cell>
          <cell r="AA950">
            <v>23827.27</v>
          </cell>
          <cell r="AO950">
            <v>21296.400000000001</v>
          </cell>
        </row>
        <row r="951">
          <cell r="J951">
            <v>0</v>
          </cell>
          <cell r="N951">
            <v>2838.9</v>
          </cell>
          <cell r="Z951">
            <v>0</v>
          </cell>
          <cell r="AA951">
            <v>0</v>
          </cell>
          <cell r="AO951">
            <v>0</v>
          </cell>
        </row>
        <row r="952">
          <cell r="J952">
            <v>0</v>
          </cell>
          <cell r="N952">
            <v>182.71</v>
          </cell>
          <cell r="Z952">
            <v>15847.98</v>
          </cell>
          <cell r="AA952">
            <v>17431.71</v>
          </cell>
          <cell r="AO952">
            <v>16135.07</v>
          </cell>
        </row>
        <row r="953">
          <cell r="J953">
            <v>0</v>
          </cell>
          <cell r="N953">
            <v>5391.84</v>
          </cell>
          <cell r="Z953">
            <v>0</v>
          </cell>
          <cell r="AA953">
            <v>2642.67</v>
          </cell>
          <cell r="AO953">
            <v>5324.1</v>
          </cell>
        </row>
        <row r="954">
          <cell r="J954">
            <v>0</v>
          </cell>
          <cell r="N954">
            <v>0</v>
          </cell>
          <cell r="Z954">
            <v>0</v>
          </cell>
          <cell r="AA954">
            <v>0</v>
          </cell>
          <cell r="AO954">
            <v>0</v>
          </cell>
        </row>
        <row r="955">
          <cell r="J955">
            <v>0</v>
          </cell>
          <cell r="N955">
            <v>37422.089999999997</v>
          </cell>
          <cell r="Z955">
            <v>90414.79</v>
          </cell>
          <cell r="AA955">
            <v>73538.649999999994</v>
          </cell>
          <cell r="AO955">
            <v>0</v>
          </cell>
        </row>
        <row r="956">
          <cell r="J956">
            <v>0</v>
          </cell>
          <cell r="N956">
            <v>515.30999999999995</v>
          </cell>
          <cell r="Z956">
            <v>4406.8</v>
          </cell>
          <cell r="AA956">
            <v>3989.39</v>
          </cell>
          <cell r="AO956">
            <v>0</v>
          </cell>
        </row>
        <row r="957">
          <cell r="J957">
            <v>0</v>
          </cell>
          <cell r="N957">
            <v>63792.56</v>
          </cell>
          <cell r="Z957">
            <v>83074.97</v>
          </cell>
          <cell r="AA957">
            <v>64531.91</v>
          </cell>
          <cell r="AO957">
            <v>72127.990000000005</v>
          </cell>
        </row>
        <row r="958">
          <cell r="J958">
            <v>0</v>
          </cell>
          <cell r="N958">
            <v>154219.46</v>
          </cell>
          <cell r="Z958">
            <v>70120.37</v>
          </cell>
          <cell r="AA958">
            <v>60340.61</v>
          </cell>
          <cell r="AO958">
            <v>69640.2</v>
          </cell>
        </row>
        <row r="959">
          <cell r="J959">
            <v>0</v>
          </cell>
          <cell r="N959">
            <v>54955.82</v>
          </cell>
          <cell r="Z959">
            <v>1786.68</v>
          </cell>
          <cell r="AA959">
            <v>1786.68</v>
          </cell>
          <cell r="AO959">
            <v>0</v>
          </cell>
        </row>
        <row r="960">
          <cell r="J960">
            <v>0</v>
          </cell>
          <cell r="N960">
            <v>3940.68</v>
          </cell>
          <cell r="Z960">
            <v>3559.43</v>
          </cell>
          <cell r="AA960">
            <v>2966.19</v>
          </cell>
          <cell r="AO960">
            <v>2966.19</v>
          </cell>
        </row>
        <row r="961">
          <cell r="J961">
            <v>0</v>
          </cell>
          <cell r="N961">
            <v>30418.35</v>
          </cell>
          <cell r="Z961">
            <v>40548.379999999997</v>
          </cell>
          <cell r="AA961">
            <v>32520.36</v>
          </cell>
          <cell r="AO961">
            <v>0</v>
          </cell>
        </row>
        <row r="962">
          <cell r="J962">
            <v>0</v>
          </cell>
          <cell r="N962">
            <v>17149</v>
          </cell>
          <cell r="Z962">
            <v>34246</v>
          </cell>
          <cell r="AA962">
            <v>28123</v>
          </cell>
          <cell r="AO962">
            <v>0</v>
          </cell>
        </row>
        <row r="963">
          <cell r="J963">
            <v>0</v>
          </cell>
          <cell r="N963">
            <v>0</v>
          </cell>
          <cell r="Z963">
            <v>0</v>
          </cell>
          <cell r="AA963">
            <v>0</v>
          </cell>
          <cell r="AO963">
            <v>0</v>
          </cell>
        </row>
        <row r="964">
          <cell r="J964">
            <v>0</v>
          </cell>
          <cell r="N964">
            <v>4640.67</v>
          </cell>
          <cell r="Z964">
            <v>5576.61</v>
          </cell>
          <cell r="AA964">
            <v>3280.34</v>
          </cell>
          <cell r="AO964">
            <v>9558.18</v>
          </cell>
        </row>
        <row r="965">
          <cell r="J965">
            <v>0</v>
          </cell>
          <cell r="N965">
            <v>0</v>
          </cell>
          <cell r="Z965">
            <v>6840</v>
          </cell>
          <cell r="AA965">
            <v>5700</v>
          </cell>
          <cell r="AO965">
            <v>6334.77</v>
          </cell>
        </row>
        <row r="966">
          <cell r="J966">
            <v>0</v>
          </cell>
          <cell r="N966">
            <v>1575</v>
          </cell>
          <cell r="Z966">
            <v>4202.76</v>
          </cell>
          <cell r="AA966">
            <v>3598.6</v>
          </cell>
          <cell r="AO966">
            <v>2227.04</v>
          </cell>
        </row>
        <row r="967">
          <cell r="J967">
            <v>0</v>
          </cell>
          <cell r="N967">
            <v>0</v>
          </cell>
          <cell r="Z967">
            <v>0</v>
          </cell>
          <cell r="AA967">
            <v>0</v>
          </cell>
          <cell r="AO967">
            <v>0</v>
          </cell>
        </row>
        <row r="968">
          <cell r="J968">
            <v>0</v>
          </cell>
          <cell r="N968">
            <v>-859.51</v>
          </cell>
          <cell r="Z968">
            <v>0</v>
          </cell>
          <cell r="AA968">
            <v>0</v>
          </cell>
          <cell r="AO968">
            <v>0</v>
          </cell>
        </row>
        <row r="969">
          <cell r="J969">
            <v>0</v>
          </cell>
          <cell r="N969">
            <v>0</v>
          </cell>
          <cell r="Z969">
            <v>0</v>
          </cell>
          <cell r="AA969">
            <v>0</v>
          </cell>
          <cell r="AO969">
            <v>0</v>
          </cell>
        </row>
        <row r="970">
          <cell r="J970">
            <v>0</v>
          </cell>
          <cell r="AA970">
            <v>0</v>
          </cell>
          <cell r="AO970">
            <v>5249.58</v>
          </cell>
        </row>
        <row r="971">
          <cell r="J971">
            <v>0</v>
          </cell>
          <cell r="AA971">
            <v>0</v>
          </cell>
          <cell r="AO971">
            <v>329550</v>
          </cell>
        </row>
        <row r="972">
          <cell r="J972">
            <v>0</v>
          </cell>
          <cell r="AA972">
            <v>0</v>
          </cell>
          <cell r="AO972">
            <v>69131.759999999995</v>
          </cell>
        </row>
        <row r="973">
          <cell r="J973">
            <v>0</v>
          </cell>
          <cell r="AA973">
            <v>0</v>
          </cell>
          <cell r="AO973">
            <v>45643.76</v>
          </cell>
        </row>
        <row r="974">
          <cell r="J974">
            <v>0</v>
          </cell>
          <cell r="AA974">
            <v>0</v>
          </cell>
          <cell r="AO974">
            <v>163.47999999999999</v>
          </cell>
        </row>
        <row r="975">
          <cell r="J975">
            <v>0</v>
          </cell>
          <cell r="AA975">
            <v>0</v>
          </cell>
          <cell r="AO975">
            <v>150</v>
          </cell>
        </row>
        <row r="976">
          <cell r="J976">
            <v>0</v>
          </cell>
          <cell r="AA976">
            <v>0</v>
          </cell>
          <cell r="AO976">
            <v>-2.54</v>
          </cell>
        </row>
        <row r="977">
          <cell r="J977">
            <v>0</v>
          </cell>
          <cell r="AA977">
            <v>0</v>
          </cell>
          <cell r="AO977">
            <v>1476.61</v>
          </cell>
        </row>
        <row r="978">
          <cell r="J978">
            <v>0</v>
          </cell>
          <cell r="AA978">
            <v>0</v>
          </cell>
          <cell r="AO978">
            <v>-500</v>
          </cell>
        </row>
        <row r="979">
          <cell r="J979">
            <v>0</v>
          </cell>
          <cell r="AA979">
            <v>0</v>
          </cell>
          <cell r="AO979">
            <v>-320</v>
          </cell>
        </row>
        <row r="980">
          <cell r="J980">
            <v>0</v>
          </cell>
          <cell r="AA980">
            <v>0</v>
          </cell>
          <cell r="AO980">
            <v>1710</v>
          </cell>
        </row>
        <row r="981">
          <cell r="J981">
            <v>0</v>
          </cell>
          <cell r="AO981">
            <v>173451.5</v>
          </cell>
        </row>
        <row r="982">
          <cell r="J982">
            <v>0</v>
          </cell>
          <cell r="N982">
            <v>0</v>
          </cell>
          <cell r="Z982">
            <v>0</v>
          </cell>
          <cell r="AA982">
            <v>0</v>
          </cell>
          <cell r="AO982">
            <v>0</v>
          </cell>
        </row>
        <row r="983">
          <cell r="J983">
            <v>0</v>
          </cell>
          <cell r="N983">
            <v>274363.28000000003</v>
          </cell>
          <cell r="Z983">
            <v>192127.42</v>
          </cell>
          <cell r="AA983">
            <v>175199.56</v>
          </cell>
          <cell r="AO983">
            <v>193509.58</v>
          </cell>
        </row>
        <row r="984">
          <cell r="J984">
            <v>0</v>
          </cell>
          <cell r="N984">
            <v>97786.05</v>
          </cell>
          <cell r="Z984">
            <v>133712.76999999999</v>
          </cell>
          <cell r="AA984">
            <v>112377.61</v>
          </cell>
          <cell r="AO984">
            <v>180671.1</v>
          </cell>
        </row>
        <row r="985">
          <cell r="J985">
            <v>0</v>
          </cell>
          <cell r="N985">
            <v>3008.74</v>
          </cell>
          <cell r="Z985">
            <v>12069.67</v>
          </cell>
          <cell r="AA985">
            <v>5681.35</v>
          </cell>
          <cell r="AO985">
            <v>22696.95</v>
          </cell>
        </row>
        <row r="986">
          <cell r="J986">
            <v>0</v>
          </cell>
          <cell r="N986">
            <v>1767687.61</v>
          </cell>
          <cell r="Z986">
            <v>2162951.19</v>
          </cell>
          <cell r="AA986">
            <v>1767101.19</v>
          </cell>
          <cell r="AO986">
            <v>1959499.01</v>
          </cell>
        </row>
        <row r="987">
          <cell r="J987">
            <v>0</v>
          </cell>
          <cell r="N987">
            <v>106068.89</v>
          </cell>
          <cell r="Z987">
            <v>85212.5</v>
          </cell>
          <cell r="AA987">
            <v>72383.12</v>
          </cell>
          <cell r="AO987">
            <v>60282.36</v>
          </cell>
        </row>
        <row r="988">
          <cell r="J988">
            <v>0</v>
          </cell>
          <cell r="N988">
            <v>0</v>
          </cell>
          <cell r="Z988">
            <v>217.88</v>
          </cell>
          <cell r="AA988">
            <v>217.88</v>
          </cell>
          <cell r="AO988">
            <v>0</v>
          </cell>
        </row>
        <row r="989">
          <cell r="J989">
            <v>0</v>
          </cell>
          <cell r="N989">
            <v>1000895.45</v>
          </cell>
          <cell r="Z989">
            <v>754348.57</v>
          </cell>
          <cell r="AA989">
            <v>632030.89</v>
          </cell>
          <cell r="AO989">
            <v>524066.79</v>
          </cell>
        </row>
        <row r="990">
          <cell r="J990">
            <v>0</v>
          </cell>
          <cell r="N990">
            <v>-702.44</v>
          </cell>
          <cell r="Z990">
            <v>-1760.03</v>
          </cell>
          <cell r="AA990">
            <v>-1571.73</v>
          </cell>
          <cell r="AO990">
            <v>-6458.55</v>
          </cell>
        </row>
        <row r="991">
          <cell r="J991">
            <v>0</v>
          </cell>
          <cell r="N991">
            <v>-232277</v>
          </cell>
          <cell r="Z991">
            <v>-195281.75</v>
          </cell>
          <cell r="AA991">
            <v>-157493.51999999999</v>
          </cell>
          <cell r="AO991">
            <v>-139413.45000000001</v>
          </cell>
        </row>
        <row r="992">
          <cell r="J992">
            <v>0</v>
          </cell>
          <cell r="N992">
            <v>18151.71</v>
          </cell>
          <cell r="Z992">
            <v>16614.419999999998</v>
          </cell>
          <cell r="AA992">
            <v>13823.32</v>
          </cell>
          <cell r="AO992">
            <v>6330.51</v>
          </cell>
        </row>
        <row r="993">
          <cell r="J993">
            <v>0</v>
          </cell>
          <cell r="N993">
            <v>4698.24</v>
          </cell>
          <cell r="Z993">
            <v>4189.9799999999996</v>
          </cell>
          <cell r="AA993">
            <v>3531.09</v>
          </cell>
          <cell r="AO993">
            <v>3657.3</v>
          </cell>
        </row>
        <row r="994">
          <cell r="J994">
            <v>0</v>
          </cell>
          <cell r="N994">
            <v>180062.87</v>
          </cell>
          <cell r="Z994">
            <v>180905.91</v>
          </cell>
          <cell r="AA994">
            <v>160695.04999999999</v>
          </cell>
          <cell r="AO994">
            <v>159280.75</v>
          </cell>
        </row>
        <row r="995">
          <cell r="J995">
            <v>0</v>
          </cell>
          <cell r="N995">
            <v>6113.13</v>
          </cell>
          <cell r="Z995">
            <v>0</v>
          </cell>
          <cell r="AA995">
            <v>5137.28</v>
          </cell>
          <cell r="AO995">
            <v>168.22</v>
          </cell>
        </row>
        <row r="996">
          <cell r="J996">
            <v>0</v>
          </cell>
          <cell r="N996">
            <v>-1733.57</v>
          </cell>
          <cell r="Z996">
            <v>-3211.86</v>
          </cell>
          <cell r="AA996">
            <v>-3211.86</v>
          </cell>
          <cell r="AO996">
            <v>0</v>
          </cell>
        </row>
        <row r="997">
          <cell r="J997">
            <v>0</v>
          </cell>
          <cell r="N997">
            <v>0</v>
          </cell>
          <cell r="Z997">
            <v>0</v>
          </cell>
          <cell r="AA997">
            <v>0</v>
          </cell>
          <cell r="AO997">
            <v>4047.29</v>
          </cell>
        </row>
        <row r="998">
          <cell r="J998">
            <v>0</v>
          </cell>
          <cell r="AA998">
            <v>0</v>
          </cell>
          <cell r="AO998">
            <v>2884.64</v>
          </cell>
        </row>
        <row r="999">
          <cell r="J999">
            <v>0</v>
          </cell>
          <cell r="N999">
            <v>2416.94</v>
          </cell>
          <cell r="Z999">
            <v>16633.05</v>
          </cell>
          <cell r="AA999">
            <v>16633.05</v>
          </cell>
          <cell r="AO999">
            <v>2496.61</v>
          </cell>
        </row>
        <row r="1000">
          <cell r="J1000">
            <v>0</v>
          </cell>
          <cell r="N1000">
            <v>44561.21</v>
          </cell>
          <cell r="Z1000">
            <v>56453.8</v>
          </cell>
          <cell r="AA1000">
            <v>48389.8</v>
          </cell>
          <cell r="AO1000">
            <v>35315.61</v>
          </cell>
        </row>
        <row r="1001">
          <cell r="J1001">
            <v>0</v>
          </cell>
          <cell r="N1001">
            <v>144</v>
          </cell>
          <cell r="Z1001">
            <v>0</v>
          </cell>
          <cell r="AA1001">
            <v>0</v>
          </cell>
          <cell r="AO1001">
            <v>145</v>
          </cell>
        </row>
        <row r="1002">
          <cell r="J1002">
            <v>0</v>
          </cell>
          <cell r="N1002">
            <v>9331.91</v>
          </cell>
          <cell r="Z1002">
            <v>25847</v>
          </cell>
          <cell r="AA1002">
            <v>22551.1</v>
          </cell>
          <cell r="AO1002">
            <v>13731.88</v>
          </cell>
        </row>
        <row r="1003">
          <cell r="J1003">
            <v>0</v>
          </cell>
          <cell r="N1003">
            <v>36874.720000000001</v>
          </cell>
          <cell r="Z1003">
            <v>47232.639999999999</v>
          </cell>
          <cell r="AA1003">
            <v>37404.639999999999</v>
          </cell>
          <cell r="AO1003">
            <v>64040.76</v>
          </cell>
        </row>
        <row r="1004">
          <cell r="J1004">
            <v>0</v>
          </cell>
          <cell r="N1004">
            <v>93.03</v>
          </cell>
          <cell r="Z1004">
            <v>82.05</v>
          </cell>
          <cell r="AA1004">
            <v>4644.95</v>
          </cell>
          <cell r="AO1004">
            <v>9902.11</v>
          </cell>
        </row>
        <row r="1005">
          <cell r="J1005">
            <v>0</v>
          </cell>
          <cell r="N1005">
            <v>0</v>
          </cell>
          <cell r="Z1005">
            <v>0</v>
          </cell>
          <cell r="AA1005">
            <v>0</v>
          </cell>
          <cell r="AO1005">
            <v>0</v>
          </cell>
        </row>
        <row r="1006">
          <cell r="J1006">
            <v>0</v>
          </cell>
          <cell r="N1006">
            <v>-139.69</v>
          </cell>
          <cell r="Z1006">
            <v>0</v>
          </cell>
          <cell r="AA1006">
            <v>0</v>
          </cell>
          <cell r="AO1006">
            <v>4047</v>
          </cell>
        </row>
        <row r="1007">
          <cell r="J1007">
            <v>0</v>
          </cell>
          <cell r="N1007">
            <v>146.47999999999999</v>
          </cell>
          <cell r="Z1007">
            <v>24.62</v>
          </cell>
          <cell r="AA1007">
            <v>24.62</v>
          </cell>
          <cell r="AO1007">
            <v>-2.02</v>
          </cell>
        </row>
        <row r="1008">
          <cell r="J1008">
            <v>0</v>
          </cell>
          <cell r="N1008">
            <v>32744.880000000001</v>
          </cell>
          <cell r="Z1008">
            <v>33187.26</v>
          </cell>
          <cell r="AA1008">
            <v>27348.720000000001</v>
          </cell>
          <cell r="AO1008">
            <v>27957.54</v>
          </cell>
        </row>
        <row r="1009">
          <cell r="J1009">
            <v>0</v>
          </cell>
          <cell r="N1009">
            <v>243.51</v>
          </cell>
          <cell r="Z1009">
            <v>69.069999999999993</v>
          </cell>
          <cell r="AA1009">
            <v>69.069999999999993</v>
          </cell>
          <cell r="AO1009">
            <v>0</v>
          </cell>
        </row>
        <row r="1010">
          <cell r="J1010">
            <v>0</v>
          </cell>
          <cell r="N1010">
            <v>2799.1</v>
          </cell>
          <cell r="Z1010">
            <v>12218.7</v>
          </cell>
          <cell r="AA1010">
            <v>11758.6</v>
          </cell>
          <cell r="AO1010">
            <v>13995.25</v>
          </cell>
        </row>
        <row r="1011">
          <cell r="J1011">
            <v>0</v>
          </cell>
          <cell r="N1011">
            <v>263</v>
          </cell>
          <cell r="Z1011">
            <v>205</v>
          </cell>
          <cell r="AA1011">
            <v>205</v>
          </cell>
          <cell r="AO1011">
            <v>65</v>
          </cell>
        </row>
        <row r="1012">
          <cell r="J1012">
            <v>0</v>
          </cell>
          <cell r="N1012">
            <v>0</v>
          </cell>
          <cell r="Z1012">
            <v>0</v>
          </cell>
          <cell r="AA1012">
            <v>0</v>
          </cell>
          <cell r="AO1012">
            <v>0</v>
          </cell>
        </row>
        <row r="1013">
          <cell r="J1013">
            <v>0</v>
          </cell>
          <cell r="N1013">
            <v>0</v>
          </cell>
          <cell r="Z1013">
            <v>25.43</v>
          </cell>
          <cell r="AA1013">
            <v>0</v>
          </cell>
          <cell r="AO1013">
            <v>0</v>
          </cell>
        </row>
        <row r="1014">
          <cell r="J1014">
            <v>0</v>
          </cell>
          <cell r="N1014">
            <v>29849.01</v>
          </cell>
          <cell r="Z1014">
            <v>22138.6</v>
          </cell>
          <cell r="AA1014">
            <v>18492.5</v>
          </cell>
          <cell r="AO1014">
            <v>19802.400000000001</v>
          </cell>
        </row>
        <row r="1015">
          <cell r="J1015">
            <v>0</v>
          </cell>
          <cell r="N1015">
            <v>0</v>
          </cell>
          <cell r="Z1015">
            <v>0</v>
          </cell>
          <cell r="AA1015">
            <v>0</v>
          </cell>
          <cell r="AO1015">
            <v>0</v>
          </cell>
        </row>
        <row r="1016">
          <cell r="J1016">
            <v>0</v>
          </cell>
          <cell r="N1016">
            <v>2342.2600000000002</v>
          </cell>
          <cell r="Z1016">
            <v>15988.17</v>
          </cell>
          <cell r="AA1016">
            <v>15988.17</v>
          </cell>
          <cell r="AO1016">
            <v>5000</v>
          </cell>
        </row>
        <row r="1017">
          <cell r="J1017">
            <v>0</v>
          </cell>
          <cell r="N1017">
            <v>0</v>
          </cell>
          <cell r="Z1017">
            <v>1986</v>
          </cell>
          <cell r="AA1017">
            <v>0</v>
          </cell>
          <cell r="AO1017">
            <v>0</v>
          </cell>
        </row>
        <row r="1018">
          <cell r="J1018">
            <v>0</v>
          </cell>
          <cell r="N1018">
            <v>2786.93</v>
          </cell>
          <cell r="Z1018">
            <v>768.26</v>
          </cell>
          <cell r="AA1018">
            <v>768.26</v>
          </cell>
          <cell r="AO1018">
            <v>367.36</v>
          </cell>
        </row>
        <row r="1019">
          <cell r="J1019">
            <v>0</v>
          </cell>
          <cell r="N1019">
            <v>0</v>
          </cell>
          <cell r="Z1019">
            <v>0</v>
          </cell>
          <cell r="AA1019">
            <v>0</v>
          </cell>
          <cell r="AO1019">
            <v>0</v>
          </cell>
        </row>
        <row r="1020">
          <cell r="J1020">
            <v>0</v>
          </cell>
          <cell r="N1020">
            <v>1539.98</v>
          </cell>
          <cell r="Z1020">
            <v>1079.28</v>
          </cell>
          <cell r="AA1020">
            <v>897.15</v>
          </cell>
          <cell r="AO1020">
            <v>762.37</v>
          </cell>
        </row>
        <row r="1021">
          <cell r="J1021">
            <v>0</v>
          </cell>
          <cell r="N1021">
            <v>30778.46</v>
          </cell>
          <cell r="Z1021">
            <v>38983.06</v>
          </cell>
          <cell r="AA1021">
            <v>18644.07</v>
          </cell>
          <cell r="AO1021">
            <v>25533.91</v>
          </cell>
        </row>
        <row r="1022">
          <cell r="J1022">
            <v>0</v>
          </cell>
          <cell r="N1022">
            <v>0</v>
          </cell>
          <cell r="Z1022">
            <v>30000</v>
          </cell>
          <cell r="AA1022">
            <v>30000</v>
          </cell>
          <cell r="AO1022">
            <v>0</v>
          </cell>
        </row>
        <row r="1023">
          <cell r="J1023">
            <v>0</v>
          </cell>
          <cell r="N1023">
            <v>1104322.2</v>
          </cell>
          <cell r="Z1023">
            <v>1244104.18</v>
          </cell>
          <cell r="AA1023">
            <v>0</v>
          </cell>
          <cell r="AO1023">
            <v>0</v>
          </cell>
        </row>
        <row r="1024">
          <cell r="J1024">
            <v>0</v>
          </cell>
          <cell r="N1024">
            <v>80107.399999999994</v>
          </cell>
          <cell r="Z1024">
            <v>83362.2</v>
          </cell>
          <cell r="AA1024">
            <v>83362.2</v>
          </cell>
          <cell r="AO1024">
            <v>83279.210000000006</v>
          </cell>
        </row>
        <row r="1025">
          <cell r="J1025">
            <v>0</v>
          </cell>
          <cell r="N1025">
            <v>3559621.2</v>
          </cell>
          <cell r="Z1025">
            <v>596458.96</v>
          </cell>
          <cell r="AA1025">
            <v>1701678.64</v>
          </cell>
          <cell r="AO1025">
            <v>7600644.9699999997</v>
          </cell>
        </row>
        <row r="1026">
          <cell r="J1026">
            <v>0</v>
          </cell>
          <cell r="N1026">
            <v>1168081.73</v>
          </cell>
          <cell r="Z1026">
            <v>0</v>
          </cell>
          <cell r="AA1026">
            <v>0</v>
          </cell>
          <cell r="AO1026">
            <v>0</v>
          </cell>
        </row>
        <row r="1027">
          <cell r="J1027">
            <v>0</v>
          </cell>
          <cell r="N1027">
            <v>-5719.64</v>
          </cell>
          <cell r="Z1027">
            <v>-1282.99</v>
          </cell>
          <cell r="AA1027">
            <v>-1282.99</v>
          </cell>
          <cell r="AO1027">
            <v>36657.440000000002</v>
          </cell>
        </row>
        <row r="1028">
          <cell r="J1028">
            <v>0</v>
          </cell>
          <cell r="N1028">
            <v>0</v>
          </cell>
          <cell r="Z1028">
            <v>0</v>
          </cell>
          <cell r="AA1028">
            <v>0</v>
          </cell>
          <cell r="AO1028">
            <v>0</v>
          </cell>
        </row>
        <row r="1029">
          <cell r="J1029">
            <v>0</v>
          </cell>
          <cell r="N1029">
            <v>0</v>
          </cell>
          <cell r="Z1029">
            <v>0</v>
          </cell>
          <cell r="AA1029">
            <v>0</v>
          </cell>
          <cell r="AO1029">
            <v>0</v>
          </cell>
        </row>
        <row r="1030">
          <cell r="J1030">
            <v>0</v>
          </cell>
          <cell r="N1030">
            <v>0</v>
          </cell>
          <cell r="Z1030">
            <v>9.35</v>
          </cell>
          <cell r="AA1030">
            <v>9.35</v>
          </cell>
          <cell r="AO1030">
            <v>2118.5100000000002</v>
          </cell>
        </row>
        <row r="1031">
          <cell r="J1031">
            <v>0</v>
          </cell>
          <cell r="N1031">
            <v>3592786.28</v>
          </cell>
          <cell r="Z1031">
            <v>1201827.76</v>
          </cell>
          <cell r="AA1031">
            <v>711604.29</v>
          </cell>
          <cell r="AO1031">
            <v>-449020.6</v>
          </cell>
        </row>
        <row r="1032">
          <cell r="J1032">
            <v>0</v>
          </cell>
          <cell r="N1032">
            <v>0</v>
          </cell>
          <cell r="Z1032">
            <v>0</v>
          </cell>
          <cell r="AA1032">
            <v>0</v>
          </cell>
          <cell r="AO1032">
            <v>0</v>
          </cell>
        </row>
        <row r="1033">
          <cell r="J1033">
            <v>0</v>
          </cell>
          <cell r="N1033">
            <v>0</v>
          </cell>
          <cell r="Z1033">
            <v>0</v>
          </cell>
          <cell r="AA1033">
            <v>0</v>
          </cell>
          <cell r="AO1033">
            <v>0</v>
          </cell>
        </row>
        <row r="1034">
          <cell r="J1034">
            <v>0</v>
          </cell>
          <cell r="N1034">
            <v>1216232</v>
          </cell>
          <cell r="Z1034">
            <v>0</v>
          </cell>
          <cell r="AA1034">
            <v>249705</v>
          </cell>
          <cell r="AO1034">
            <v>0</v>
          </cell>
        </row>
        <row r="1035">
          <cell r="J1035">
            <v>0</v>
          </cell>
          <cell r="N1035">
            <v>357181.73</v>
          </cell>
          <cell r="Z1035">
            <v>554654.27</v>
          </cell>
          <cell r="AA1035">
            <v>0</v>
          </cell>
          <cell r="AO1035">
            <v>7211.34</v>
          </cell>
        </row>
        <row r="1036">
          <cell r="J1036">
            <v>0</v>
          </cell>
          <cell r="N1036">
            <v>0</v>
          </cell>
          <cell r="Z1036">
            <v>0</v>
          </cell>
          <cell r="AA1036">
            <v>0</v>
          </cell>
          <cell r="AO1036">
            <v>0</v>
          </cell>
        </row>
        <row r="1037">
          <cell r="J1037">
            <v>0</v>
          </cell>
          <cell r="N1037">
            <v>0</v>
          </cell>
          <cell r="Z1037">
            <v>0</v>
          </cell>
          <cell r="AA1037">
            <v>0</v>
          </cell>
          <cell r="AO1037">
            <v>0</v>
          </cell>
        </row>
        <row r="1038">
          <cell r="J1038">
            <v>0</v>
          </cell>
          <cell r="N1038">
            <v>0</v>
          </cell>
          <cell r="Z1038">
            <v>0</v>
          </cell>
          <cell r="AA1038">
            <v>0</v>
          </cell>
          <cell r="AO1038">
            <v>1175339.17</v>
          </cell>
        </row>
        <row r="1039">
          <cell r="J1039">
            <v>0</v>
          </cell>
          <cell r="N1039">
            <v>0</v>
          </cell>
          <cell r="Z1039">
            <v>0</v>
          </cell>
          <cell r="AA1039">
            <v>1027596.93</v>
          </cell>
          <cell r="AO1039">
            <v>1109808.2</v>
          </cell>
        </row>
        <row r="1040">
          <cell r="J1040">
            <v>0</v>
          </cell>
          <cell r="Z1040">
            <v>249705</v>
          </cell>
          <cell r="AA1040">
            <v>0</v>
          </cell>
          <cell r="AO1040">
            <v>0</v>
          </cell>
        </row>
        <row r="1041">
          <cell r="J1041">
            <v>0</v>
          </cell>
          <cell r="N1041">
            <v>0</v>
          </cell>
          <cell r="Z1041">
            <v>0</v>
          </cell>
          <cell r="AA1041">
            <v>0</v>
          </cell>
          <cell r="AO1041">
            <v>0</v>
          </cell>
        </row>
        <row r="1042">
          <cell r="J1042">
            <v>0</v>
          </cell>
          <cell r="N1042">
            <v>-2071781.88</v>
          </cell>
          <cell r="Z1042">
            <v>6860789.25</v>
          </cell>
          <cell r="AA1042">
            <v>7249221.4199999999</v>
          </cell>
          <cell r="AO1042">
            <v>-2450506.7599999998</v>
          </cell>
        </row>
        <row r="1043">
          <cell r="J1043">
            <v>0</v>
          </cell>
          <cell r="N1043">
            <v>-635778.27</v>
          </cell>
          <cell r="Z1043">
            <v>767051.56</v>
          </cell>
          <cell r="AA1043">
            <v>1247561.67</v>
          </cell>
          <cell r="AO1043">
            <v>-2088522.92</v>
          </cell>
        </row>
        <row r="1044">
          <cell r="J1044">
            <v>0</v>
          </cell>
          <cell r="N1044">
            <v>-1034115.24</v>
          </cell>
          <cell r="Z1044">
            <v>-361934.84</v>
          </cell>
          <cell r="AA1044">
            <v>-384664.53</v>
          </cell>
          <cell r="AO1044">
            <v>-533800.68000000005</v>
          </cell>
        </row>
        <row r="1045">
          <cell r="J1045">
            <v>0</v>
          </cell>
          <cell r="N1045">
            <v>-6145.8</v>
          </cell>
          <cell r="Z1045">
            <v>-2958364.76</v>
          </cell>
          <cell r="AA1045">
            <v>-2872568.94</v>
          </cell>
          <cell r="AO1045">
            <v>-464819.68</v>
          </cell>
        </row>
        <row r="1046">
          <cell r="J1046">
            <v>10</v>
          </cell>
          <cell r="N1046">
            <v>-190014.79</v>
          </cell>
          <cell r="Z1046">
            <v>-1641081.83</v>
          </cell>
          <cell r="AA1046">
            <v>-1640874.15</v>
          </cell>
          <cell r="AO1046">
            <v>-107820.38</v>
          </cell>
        </row>
        <row r="1047">
          <cell r="J1047">
            <v>0</v>
          </cell>
          <cell r="N1047">
            <v>0</v>
          </cell>
          <cell r="Z1047">
            <v>883497.15</v>
          </cell>
          <cell r="AA1047">
            <v>889331.15</v>
          </cell>
          <cell r="AO1047">
            <v>-462736.01</v>
          </cell>
        </row>
        <row r="1048">
          <cell r="J1048">
            <v>0</v>
          </cell>
          <cell r="N1048">
            <v>-1776.65</v>
          </cell>
          <cell r="Z1048">
            <v>-1605.31</v>
          </cell>
          <cell r="AA1048">
            <v>-1605.31</v>
          </cell>
          <cell r="AO1048">
            <v>-1772.91</v>
          </cell>
        </row>
        <row r="1049">
          <cell r="J1049">
            <v>0</v>
          </cell>
          <cell r="N1049">
            <v>134717.44</v>
          </cell>
          <cell r="Z1049">
            <v>565315.27</v>
          </cell>
          <cell r="AA1049">
            <v>561290.15</v>
          </cell>
          <cell r="AO1049">
            <v>-137851.09999999998</v>
          </cell>
        </row>
        <row r="1050">
          <cell r="J1050">
            <v>0</v>
          </cell>
          <cell r="N1050">
            <v>14742.52</v>
          </cell>
          <cell r="Z1050">
            <v>77602.679999999993</v>
          </cell>
          <cell r="AA1050">
            <v>77796.160000000003</v>
          </cell>
          <cell r="AO1050">
            <v>-752279.32</v>
          </cell>
        </row>
        <row r="1051">
          <cell r="J1051">
            <v>0</v>
          </cell>
          <cell r="N1051">
            <v>0</v>
          </cell>
          <cell r="Z1051">
            <v>0</v>
          </cell>
          <cell r="AA1051">
            <v>0</v>
          </cell>
          <cell r="AO1051">
            <v>0</v>
          </cell>
        </row>
        <row r="1052">
          <cell r="J1052">
            <v>0</v>
          </cell>
          <cell r="N1052">
            <v>3886.81</v>
          </cell>
          <cell r="Z1052">
            <v>8393.15</v>
          </cell>
          <cell r="AA1052">
            <v>8393.15</v>
          </cell>
          <cell r="AO1052">
            <v>0</v>
          </cell>
        </row>
        <row r="1053">
          <cell r="J1053">
            <v>0</v>
          </cell>
          <cell r="N1053">
            <v>-148722.57999999999</v>
          </cell>
          <cell r="Z1053">
            <v>609902.62</v>
          </cell>
          <cell r="AA1053">
            <v>0</v>
          </cell>
          <cell r="AO1053">
            <v>0</v>
          </cell>
        </row>
        <row r="1054">
          <cell r="J1054">
            <v>0</v>
          </cell>
          <cell r="N1054">
            <v>0</v>
          </cell>
          <cell r="Z1054">
            <v>0</v>
          </cell>
          <cell r="AA1054">
            <v>0</v>
          </cell>
          <cell r="AO1054">
            <v>0</v>
          </cell>
        </row>
        <row r="1055">
          <cell r="J1055">
            <v>0</v>
          </cell>
          <cell r="N1055">
            <v>0</v>
          </cell>
          <cell r="Z1055">
            <v>0</v>
          </cell>
          <cell r="AA1055">
            <v>0</v>
          </cell>
          <cell r="AO1055">
            <v>0</v>
          </cell>
        </row>
        <row r="1056">
          <cell r="J1056">
            <v>0</v>
          </cell>
          <cell r="N1056">
            <v>0</v>
          </cell>
          <cell r="Z1056">
            <v>0</v>
          </cell>
          <cell r="AA1056">
            <v>0</v>
          </cell>
          <cell r="AO1056">
            <v>0</v>
          </cell>
        </row>
        <row r="1057">
          <cell r="J1057">
            <v>0</v>
          </cell>
          <cell r="N1057">
            <v>-154578.37</v>
          </cell>
          <cell r="Z1057">
            <v>-5971670.4199999999</v>
          </cell>
          <cell r="AA1057">
            <v>-5619918.6399999997</v>
          </cell>
          <cell r="AO1057">
            <v>-972905.78</v>
          </cell>
        </row>
        <row r="1058">
          <cell r="J1058">
            <v>0</v>
          </cell>
          <cell r="N1058">
            <v>17609.09</v>
          </cell>
          <cell r="Z1058">
            <v>4847.68</v>
          </cell>
          <cell r="AA1058">
            <v>4037.52</v>
          </cell>
          <cell r="AO1058">
            <v>7070.69</v>
          </cell>
        </row>
        <row r="1059">
          <cell r="J1059">
            <v>0</v>
          </cell>
          <cell r="N1059">
            <v>26300</v>
          </cell>
          <cell r="Z1059">
            <v>0</v>
          </cell>
          <cell r="AA1059">
            <v>0</v>
          </cell>
          <cell r="AO1059">
            <v>-415375</v>
          </cell>
        </row>
        <row r="1060">
          <cell r="J1060">
            <v>0</v>
          </cell>
          <cell r="AO1060">
            <v>260794.4</v>
          </cell>
        </row>
        <row r="1061">
          <cell r="J1061">
            <v>0</v>
          </cell>
          <cell r="N1061">
            <v>179303.31</v>
          </cell>
          <cell r="Z1061">
            <v>77039.199999999997</v>
          </cell>
          <cell r="AA1061">
            <v>66602.92</v>
          </cell>
          <cell r="AO1061">
            <v>78024.55</v>
          </cell>
        </row>
        <row r="1062">
          <cell r="J1062">
            <v>0</v>
          </cell>
          <cell r="N1062">
            <v>58989.84</v>
          </cell>
          <cell r="Z1062">
            <v>175396.69</v>
          </cell>
          <cell r="AA1062">
            <v>160560.85</v>
          </cell>
          <cell r="AO1062">
            <v>60246.48</v>
          </cell>
        </row>
        <row r="1063">
          <cell r="J1063">
            <v>0</v>
          </cell>
          <cell r="N1063">
            <v>-2309.5500000000002</v>
          </cell>
          <cell r="Z1063">
            <v>2409.3200000000002</v>
          </cell>
          <cell r="AA1063">
            <v>2409.3200000000002</v>
          </cell>
          <cell r="AO1063">
            <v>38419.839999999997</v>
          </cell>
        </row>
        <row r="1064">
          <cell r="J1064">
            <v>0</v>
          </cell>
          <cell r="N1064">
            <v>-184.3</v>
          </cell>
          <cell r="Z1064">
            <v>0</v>
          </cell>
          <cell r="AA1064">
            <v>0</v>
          </cell>
          <cell r="AO1064">
            <v>67.11</v>
          </cell>
        </row>
        <row r="1065">
          <cell r="J1065">
            <v>0</v>
          </cell>
          <cell r="N1065">
            <v>0</v>
          </cell>
          <cell r="Z1065">
            <v>0</v>
          </cell>
          <cell r="AA1065">
            <v>0</v>
          </cell>
          <cell r="AO1065">
            <v>-165.34</v>
          </cell>
        </row>
        <row r="1066">
          <cell r="J1066">
            <v>0</v>
          </cell>
          <cell r="N1066">
            <v>7555.2</v>
          </cell>
          <cell r="Z1066">
            <v>-409.13</v>
          </cell>
          <cell r="AA1066">
            <v>-404.21</v>
          </cell>
          <cell r="AO1066">
            <v>7611.35</v>
          </cell>
        </row>
        <row r="1067">
          <cell r="J1067">
            <v>0</v>
          </cell>
          <cell r="N1067">
            <v>-1151669.23</v>
          </cell>
          <cell r="Z1067">
            <v>-7806103.7599999998</v>
          </cell>
          <cell r="AA1067">
            <v>-7986666.04</v>
          </cell>
          <cell r="AO1067">
            <v>-566828.71</v>
          </cell>
        </row>
        <row r="1068">
          <cell r="J1068">
            <v>0</v>
          </cell>
          <cell r="N1068">
            <v>-315770.95</v>
          </cell>
          <cell r="Z1068">
            <v>-2158248.44</v>
          </cell>
          <cell r="AA1068">
            <v>-2189631.16</v>
          </cell>
          <cell r="AO1068">
            <v>-51241.73</v>
          </cell>
        </row>
        <row r="1069">
          <cell r="J1069">
            <v>0</v>
          </cell>
          <cell r="N1069">
            <v>883443.94</v>
          </cell>
          <cell r="Z1069">
            <v>352398.97</v>
          </cell>
          <cell r="AA1069">
            <v>708731.89</v>
          </cell>
          <cell r="AO1069">
            <v>-162538.21</v>
          </cell>
        </row>
        <row r="1070">
          <cell r="J1070">
            <v>0</v>
          </cell>
          <cell r="N1070">
            <v>18007.68</v>
          </cell>
          <cell r="Z1070">
            <v>2356744.1800000002</v>
          </cell>
          <cell r="AA1070">
            <v>2451946.89</v>
          </cell>
          <cell r="AO1070">
            <v>-133489.4</v>
          </cell>
        </row>
        <row r="1071">
          <cell r="J1071">
            <v>0</v>
          </cell>
          <cell r="N1071">
            <v>-2575313.14</v>
          </cell>
          <cell r="Z1071">
            <v>1387352.53</v>
          </cell>
          <cell r="AA1071">
            <v>1505964.59</v>
          </cell>
          <cell r="AO1071">
            <v>-23835.21</v>
          </cell>
        </row>
        <row r="1072">
          <cell r="J1072">
            <v>0</v>
          </cell>
          <cell r="N1072">
            <v>5170.76</v>
          </cell>
          <cell r="Z1072">
            <v>5450299.4100000001</v>
          </cell>
          <cell r="AA1072">
            <v>5414825.5899999999</v>
          </cell>
          <cell r="AO1072">
            <v>-1461925.69</v>
          </cell>
        </row>
        <row r="1073">
          <cell r="J1073">
            <v>0</v>
          </cell>
          <cell r="N1073">
            <v>18.04</v>
          </cell>
          <cell r="Z1073">
            <v>0</v>
          </cell>
          <cell r="AA1073">
            <v>0</v>
          </cell>
          <cell r="AO1073">
            <v>16768.740000000002</v>
          </cell>
        </row>
        <row r="1074">
          <cell r="J1074">
            <v>0</v>
          </cell>
          <cell r="N1074">
            <v>0</v>
          </cell>
          <cell r="Z1074">
            <v>0</v>
          </cell>
          <cell r="AA1074">
            <v>0</v>
          </cell>
          <cell r="AO1074">
            <v>0</v>
          </cell>
        </row>
        <row r="1075">
          <cell r="J1075">
            <v>0</v>
          </cell>
          <cell r="N1075">
            <v>36000</v>
          </cell>
          <cell r="Z1075">
            <v>36000</v>
          </cell>
          <cell r="AA1075">
            <v>27000</v>
          </cell>
          <cell r="AO1075">
            <v>30000</v>
          </cell>
        </row>
        <row r="1076">
          <cell r="J1076">
            <v>0</v>
          </cell>
          <cell r="N1076">
            <v>33638.71</v>
          </cell>
          <cell r="Z1076">
            <v>27233.18</v>
          </cell>
          <cell r="AA1076">
            <v>23148.26</v>
          </cell>
          <cell r="AO1076">
            <v>21094.29</v>
          </cell>
        </row>
        <row r="1077">
          <cell r="J1077">
            <v>0</v>
          </cell>
          <cell r="N1077">
            <v>0</v>
          </cell>
          <cell r="Z1077">
            <v>248331.57</v>
          </cell>
          <cell r="AA1077">
            <v>159049.64000000001</v>
          </cell>
          <cell r="AO1077">
            <v>12207.76</v>
          </cell>
        </row>
        <row r="1078">
          <cell r="J1078">
            <v>4</v>
          </cell>
          <cell r="N1078">
            <v>-1904699.01</v>
          </cell>
          <cell r="Z1078">
            <v>-1292979.1200000001</v>
          </cell>
          <cell r="AA1078">
            <v>-1033496.54</v>
          </cell>
          <cell r="AO1078">
            <v>-1389883.85</v>
          </cell>
        </row>
        <row r="1079">
          <cell r="J1079">
            <v>0</v>
          </cell>
          <cell r="N1079">
            <v>0</v>
          </cell>
          <cell r="Z1079">
            <v>0</v>
          </cell>
          <cell r="AA1079">
            <v>0</v>
          </cell>
          <cell r="AO1079">
            <v>0</v>
          </cell>
        </row>
        <row r="1080">
          <cell r="J1080">
            <v>0</v>
          </cell>
          <cell r="N1080">
            <v>0</v>
          </cell>
          <cell r="Z1080">
            <v>0</v>
          </cell>
          <cell r="AA1080">
            <v>0</v>
          </cell>
          <cell r="AO1080">
            <v>0</v>
          </cell>
        </row>
        <row r="1081">
          <cell r="J1081">
            <v>0</v>
          </cell>
          <cell r="N1081">
            <v>0</v>
          </cell>
          <cell r="Z1081">
            <v>0</v>
          </cell>
          <cell r="AA1081">
            <v>0</v>
          </cell>
          <cell r="AO1081">
            <v>0</v>
          </cell>
        </row>
        <row r="1082">
          <cell r="J1082">
            <v>0</v>
          </cell>
          <cell r="N1082">
            <v>0</v>
          </cell>
          <cell r="Z1082">
            <v>0</v>
          </cell>
          <cell r="AA1082">
            <v>0</v>
          </cell>
          <cell r="AO1082">
            <v>0</v>
          </cell>
        </row>
        <row r="1083">
          <cell r="J1083">
            <v>0</v>
          </cell>
          <cell r="N1083">
            <v>0</v>
          </cell>
          <cell r="Z1083">
            <v>0</v>
          </cell>
          <cell r="AA1083">
            <v>0</v>
          </cell>
          <cell r="AO1083">
            <v>0</v>
          </cell>
        </row>
        <row r="1084">
          <cell r="J1084">
            <v>0</v>
          </cell>
          <cell r="N1084">
            <v>0</v>
          </cell>
          <cell r="Z1084">
            <v>0</v>
          </cell>
          <cell r="AA1084">
            <v>0</v>
          </cell>
          <cell r="AO1084">
            <v>0</v>
          </cell>
        </row>
        <row r="1085">
          <cell r="J1085">
            <v>0</v>
          </cell>
          <cell r="N1085">
            <v>0</v>
          </cell>
          <cell r="Z1085">
            <v>0</v>
          </cell>
          <cell r="AA1085">
            <v>0</v>
          </cell>
          <cell r="AO1085">
            <v>0</v>
          </cell>
        </row>
        <row r="1086">
          <cell r="J1086">
            <v>0</v>
          </cell>
          <cell r="N1086">
            <v>0</v>
          </cell>
          <cell r="Z1086">
            <v>0</v>
          </cell>
          <cell r="AA1086">
            <v>0</v>
          </cell>
          <cell r="AO1086">
            <v>0</v>
          </cell>
        </row>
        <row r="1087">
          <cell r="J1087">
            <v>0</v>
          </cell>
          <cell r="N1087">
            <v>0</v>
          </cell>
          <cell r="Z1087">
            <v>0</v>
          </cell>
          <cell r="AA1087">
            <v>0</v>
          </cell>
          <cell r="AO1087">
            <v>0</v>
          </cell>
        </row>
        <row r="1088">
          <cell r="J1088">
            <v>4</v>
          </cell>
          <cell r="N1088">
            <v>0</v>
          </cell>
          <cell r="Z1088">
            <v>0</v>
          </cell>
          <cell r="AA1088">
            <v>0</v>
          </cell>
          <cell r="AO1088">
            <v>0</v>
          </cell>
        </row>
        <row r="1089">
          <cell r="J1089">
            <v>0</v>
          </cell>
          <cell r="N1089">
            <v>0</v>
          </cell>
          <cell r="Z1089">
            <v>0</v>
          </cell>
          <cell r="AA1089">
            <v>0</v>
          </cell>
          <cell r="AO1089">
            <v>0</v>
          </cell>
        </row>
        <row r="1090">
          <cell r="J1090">
            <v>0</v>
          </cell>
          <cell r="N1090">
            <v>0</v>
          </cell>
          <cell r="Z1090">
            <v>0</v>
          </cell>
          <cell r="AA1090">
            <v>0</v>
          </cell>
          <cell r="AO1090">
            <v>0</v>
          </cell>
        </row>
        <row r="1091">
          <cell r="J1091">
            <v>0</v>
          </cell>
          <cell r="N1091">
            <v>0</v>
          </cell>
          <cell r="Z1091">
            <v>0</v>
          </cell>
          <cell r="AA1091">
            <v>0</v>
          </cell>
          <cell r="AO1091">
            <v>0</v>
          </cell>
        </row>
        <row r="1092">
          <cell r="J1092">
            <v>0</v>
          </cell>
          <cell r="N1092">
            <v>0</v>
          </cell>
          <cell r="Z1092">
            <v>0</v>
          </cell>
          <cell r="AA1092">
            <v>0</v>
          </cell>
          <cell r="AO1092">
            <v>0</v>
          </cell>
        </row>
        <row r="1093">
          <cell r="J1093">
            <v>0</v>
          </cell>
          <cell r="N1093">
            <v>0</v>
          </cell>
          <cell r="Z1093">
            <v>0</v>
          </cell>
          <cell r="AA1093">
            <v>0</v>
          </cell>
          <cell r="AO1093">
            <v>0</v>
          </cell>
        </row>
        <row r="1094">
          <cell r="J1094">
            <v>0</v>
          </cell>
          <cell r="N1094">
            <v>0</v>
          </cell>
          <cell r="Z1094">
            <v>0</v>
          </cell>
          <cell r="AA1094">
            <v>0</v>
          </cell>
          <cell r="AO1094">
            <v>0</v>
          </cell>
        </row>
        <row r="1095">
          <cell r="J1095">
            <v>0</v>
          </cell>
          <cell r="N1095">
            <v>0</v>
          </cell>
          <cell r="Z1095">
            <v>0</v>
          </cell>
          <cell r="AA1095">
            <v>0</v>
          </cell>
          <cell r="AO1095">
            <v>0</v>
          </cell>
        </row>
        <row r="1096">
          <cell r="J1096">
            <v>0</v>
          </cell>
          <cell r="N1096">
            <v>0</v>
          </cell>
          <cell r="Z1096">
            <v>0</v>
          </cell>
          <cell r="AA1096">
            <v>0</v>
          </cell>
          <cell r="AO1096">
            <v>0</v>
          </cell>
        </row>
        <row r="1097">
          <cell r="J1097">
            <v>0</v>
          </cell>
          <cell r="N1097">
            <v>0</v>
          </cell>
          <cell r="Z1097">
            <v>0</v>
          </cell>
          <cell r="AA1097">
            <v>0</v>
          </cell>
          <cell r="AO1097">
            <v>0</v>
          </cell>
        </row>
        <row r="1098">
          <cell r="J1098">
            <v>0</v>
          </cell>
          <cell r="N1098">
            <v>0</v>
          </cell>
          <cell r="Z1098">
            <v>0</v>
          </cell>
          <cell r="AA1098">
            <v>0</v>
          </cell>
          <cell r="AO1098">
            <v>0</v>
          </cell>
        </row>
        <row r="1099">
          <cell r="J1099">
            <v>0</v>
          </cell>
          <cell r="N1099">
            <v>0</v>
          </cell>
          <cell r="Z1099">
            <v>0</v>
          </cell>
          <cell r="AA1099">
            <v>0</v>
          </cell>
          <cell r="AO1099">
            <v>0</v>
          </cell>
        </row>
        <row r="1100">
          <cell r="J1100">
            <v>0</v>
          </cell>
          <cell r="N1100">
            <v>0</v>
          </cell>
          <cell r="Z1100">
            <v>0</v>
          </cell>
          <cell r="AA1100">
            <v>0</v>
          </cell>
          <cell r="AO1100">
            <v>0</v>
          </cell>
        </row>
        <row r="1101">
          <cell r="J1101">
            <v>0</v>
          </cell>
          <cell r="N1101">
            <v>0</v>
          </cell>
          <cell r="Z1101">
            <v>0</v>
          </cell>
          <cell r="AA1101">
            <v>0</v>
          </cell>
          <cell r="AO1101">
            <v>0</v>
          </cell>
        </row>
        <row r="1102">
          <cell r="J1102">
            <v>0</v>
          </cell>
          <cell r="N1102">
            <v>0</v>
          </cell>
          <cell r="Z1102">
            <v>0</v>
          </cell>
          <cell r="AA1102">
            <v>0</v>
          </cell>
          <cell r="AO1102">
            <v>0</v>
          </cell>
        </row>
        <row r="1103">
          <cell r="J1103">
            <v>10</v>
          </cell>
          <cell r="N1103">
            <v>-1898301.57</v>
          </cell>
          <cell r="Z1103">
            <v>-1608219.1099999999</v>
          </cell>
          <cell r="AA1103">
            <v>-1436801.52</v>
          </cell>
          <cell r="AO1103">
            <v>-1250983.04</v>
          </cell>
        </row>
        <row r="1104">
          <cell r="J1104">
            <v>4</v>
          </cell>
          <cell r="N1104">
            <v>0</v>
          </cell>
          <cell r="Z1104">
            <v>-507663.15</v>
          </cell>
          <cell r="AA1104">
            <v>-382875.8</v>
          </cell>
          <cell r="AO1104">
            <v>125965.64</v>
          </cell>
        </row>
        <row r="1105">
          <cell r="J1105">
            <v>0</v>
          </cell>
          <cell r="N1105">
            <v>0</v>
          </cell>
          <cell r="Z1105">
            <v>-168628.78</v>
          </cell>
          <cell r="AA1105">
            <v>-168628.78</v>
          </cell>
          <cell r="AO1105">
            <v>0</v>
          </cell>
        </row>
        <row r="1106">
          <cell r="J1106">
            <v>4</v>
          </cell>
          <cell r="N1106">
            <v>0</v>
          </cell>
          <cell r="Z1106">
            <v>-202593.69</v>
          </cell>
          <cell r="AA1106">
            <v>-32849.57</v>
          </cell>
          <cell r="AO1106">
            <v>0</v>
          </cell>
        </row>
        <row r="1107">
          <cell r="J1107">
            <v>4</v>
          </cell>
          <cell r="N1107">
            <v>0</v>
          </cell>
          <cell r="Z1107">
            <v>-39176.410000000003</v>
          </cell>
          <cell r="AA1107">
            <v>-39176.410000000003</v>
          </cell>
          <cell r="AO1107">
            <v>-2770.12</v>
          </cell>
        </row>
        <row r="1108">
          <cell r="J1108">
            <v>0</v>
          </cell>
          <cell r="N1108">
            <v>-2542.37</v>
          </cell>
          <cell r="Z1108">
            <v>-481.77</v>
          </cell>
          <cell r="AA1108">
            <v>-398.15</v>
          </cell>
          <cell r="AO1108">
            <v>-101.7</v>
          </cell>
        </row>
        <row r="1109">
          <cell r="J1109">
            <v>0</v>
          </cell>
          <cell r="N1109">
            <v>-347.21</v>
          </cell>
          <cell r="Z1109">
            <v>0</v>
          </cell>
          <cell r="AA1109">
            <v>0</v>
          </cell>
          <cell r="AO1109">
            <v>0</v>
          </cell>
        </row>
        <row r="1110">
          <cell r="J1110">
            <v>0</v>
          </cell>
          <cell r="N1110">
            <v>-2868.48</v>
          </cell>
          <cell r="Z1110">
            <v>-2620.17</v>
          </cell>
          <cell r="AA1110">
            <v>-735</v>
          </cell>
          <cell r="AO1110">
            <v>0</v>
          </cell>
        </row>
        <row r="1111">
          <cell r="J1111">
            <v>0</v>
          </cell>
          <cell r="N1111">
            <v>-20116</v>
          </cell>
          <cell r="Z1111">
            <v>-34092.04</v>
          </cell>
          <cell r="AA1111">
            <v>-31966.71</v>
          </cell>
          <cell r="AO1111">
            <v>-14387.85</v>
          </cell>
        </row>
        <row r="1112">
          <cell r="J1112">
            <v>0</v>
          </cell>
          <cell r="N1112">
            <v>-762711.84</v>
          </cell>
          <cell r="Z1112">
            <v>-1067796.6000000001</v>
          </cell>
          <cell r="AA1112">
            <v>-889830.5</v>
          </cell>
          <cell r="AO1112">
            <v>-1000000</v>
          </cell>
        </row>
        <row r="1113">
          <cell r="J1113">
            <v>0</v>
          </cell>
          <cell r="N1113">
            <v>-915254.28</v>
          </cell>
          <cell r="Z1113">
            <v>-1200000</v>
          </cell>
          <cell r="AA1113">
            <v>-1000000</v>
          </cell>
          <cell r="AO1113">
            <v>-1000000</v>
          </cell>
        </row>
        <row r="1114">
          <cell r="J1114">
            <v>3</v>
          </cell>
          <cell r="N1114">
            <v>-26572.83</v>
          </cell>
          <cell r="Z1114">
            <v>-114022.75</v>
          </cell>
          <cell r="AA1114">
            <v>-112611.1</v>
          </cell>
          <cell r="AO1114">
            <v>-20949.130000000005</v>
          </cell>
        </row>
        <row r="1115">
          <cell r="J1115">
            <v>3</v>
          </cell>
          <cell r="N1115">
            <v>-97.46</v>
          </cell>
          <cell r="Z1115">
            <v>-25232.71</v>
          </cell>
          <cell r="AA1115">
            <v>-25232.71</v>
          </cell>
          <cell r="AO1115">
            <v>0</v>
          </cell>
        </row>
        <row r="1116">
          <cell r="J1116">
            <v>0</v>
          </cell>
          <cell r="N1116">
            <v>-86762.9</v>
          </cell>
          <cell r="Z1116">
            <v>-27909.200000000001</v>
          </cell>
          <cell r="AA1116">
            <v>-27909.200000000001</v>
          </cell>
          <cell r="AO1116">
            <v>0</v>
          </cell>
        </row>
        <row r="1117">
          <cell r="J1117">
            <v>0</v>
          </cell>
          <cell r="N1117">
            <v>0</v>
          </cell>
          <cell r="Z1117">
            <v>-59556.34</v>
          </cell>
          <cell r="AA1117">
            <v>-59556.34</v>
          </cell>
          <cell r="AO1117">
            <v>-4275.68</v>
          </cell>
        </row>
        <row r="1118">
          <cell r="J1118">
            <v>0</v>
          </cell>
          <cell r="N1118">
            <v>0</v>
          </cell>
          <cell r="Z1118">
            <v>0</v>
          </cell>
          <cell r="AA1118">
            <v>0</v>
          </cell>
          <cell r="AO1118">
            <v>0</v>
          </cell>
        </row>
        <row r="1119">
          <cell r="J1119">
            <v>0</v>
          </cell>
          <cell r="N1119">
            <v>0</v>
          </cell>
          <cell r="Z1119">
            <v>0</v>
          </cell>
          <cell r="AA1119">
            <v>0</v>
          </cell>
          <cell r="AO1119">
            <v>0</v>
          </cell>
        </row>
        <row r="1120">
          <cell r="J1120">
            <v>0</v>
          </cell>
          <cell r="N1120">
            <v>-3237.28</v>
          </cell>
          <cell r="Z1120">
            <v>-3898.29</v>
          </cell>
          <cell r="AA1120">
            <v>-2949.14</v>
          </cell>
          <cell r="AO1120">
            <v>-4303.28</v>
          </cell>
        </row>
        <row r="1121">
          <cell r="J1121">
            <v>0</v>
          </cell>
          <cell r="N1121">
            <v>-403074.07</v>
          </cell>
          <cell r="Z1121">
            <v>-405344.27</v>
          </cell>
          <cell r="AA1121">
            <v>-345582.03</v>
          </cell>
          <cell r="AO1121">
            <v>-339993.51</v>
          </cell>
        </row>
        <row r="1122">
          <cell r="J1122">
            <v>0</v>
          </cell>
          <cell r="N1122">
            <v>0</v>
          </cell>
          <cell r="Z1122">
            <v>-146.61000000000001</v>
          </cell>
          <cell r="AA1122">
            <v>-146.61000000000001</v>
          </cell>
          <cell r="AO1122">
            <v>-428.82</v>
          </cell>
        </row>
        <row r="1123">
          <cell r="J1123">
            <v>0</v>
          </cell>
          <cell r="N1123">
            <v>0</v>
          </cell>
          <cell r="Z1123">
            <v>-113335.02</v>
          </cell>
          <cell r="AA1123">
            <v>-107630.61</v>
          </cell>
          <cell r="AO1123">
            <v>-122.02999999999975</v>
          </cell>
        </row>
        <row r="1124">
          <cell r="J1124">
            <v>0</v>
          </cell>
          <cell r="N1124">
            <v>0</v>
          </cell>
          <cell r="Z1124">
            <v>-122476.96</v>
          </cell>
          <cell r="AA1124">
            <v>-122476.96</v>
          </cell>
          <cell r="AO1124">
            <v>0</v>
          </cell>
        </row>
        <row r="1125">
          <cell r="J1125">
            <v>0</v>
          </cell>
          <cell r="N1125">
            <v>-355680.45</v>
          </cell>
          <cell r="Z1125">
            <v>-188018.33</v>
          </cell>
          <cell r="AA1125">
            <v>-136213.18</v>
          </cell>
          <cell r="AO1125">
            <v>-295852</v>
          </cell>
        </row>
        <row r="1126">
          <cell r="J1126">
            <v>0</v>
          </cell>
          <cell r="N1126">
            <v>0</v>
          </cell>
          <cell r="Z1126">
            <v>-130647.86</v>
          </cell>
          <cell r="AA1126">
            <v>0</v>
          </cell>
          <cell r="AO1126">
            <v>0</v>
          </cell>
        </row>
        <row r="1127">
          <cell r="J1127">
            <v>0</v>
          </cell>
          <cell r="N1127">
            <v>0</v>
          </cell>
          <cell r="Z1127">
            <v>0</v>
          </cell>
          <cell r="AA1127">
            <v>0</v>
          </cell>
          <cell r="AO1127">
            <v>0</v>
          </cell>
        </row>
        <row r="1128">
          <cell r="J1128">
            <v>3</v>
          </cell>
          <cell r="N1128">
            <v>-3276.82</v>
          </cell>
          <cell r="Z1128">
            <v>-30622.19</v>
          </cell>
          <cell r="AA1128">
            <v>-24378.98</v>
          </cell>
          <cell r="AO1128">
            <v>-38817.39</v>
          </cell>
        </row>
        <row r="1129">
          <cell r="J1129">
            <v>0</v>
          </cell>
          <cell r="N1129">
            <v>-274.7</v>
          </cell>
          <cell r="Z1129">
            <v>0</v>
          </cell>
          <cell r="AA1129">
            <v>0</v>
          </cell>
          <cell r="AO1129">
            <v>0</v>
          </cell>
        </row>
        <row r="1130">
          <cell r="J1130">
            <v>0</v>
          </cell>
          <cell r="N1130">
            <v>0</v>
          </cell>
          <cell r="Z1130">
            <v>0</v>
          </cell>
          <cell r="AA1130">
            <v>0</v>
          </cell>
          <cell r="AO1130">
            <v>0</v>
          </cell>
        </row>
        <row r="1131">
          <cell r="J1131">
            <v>0</v>
          </cell>
          <cell r="N1131">
            <v>0</v>
          </cell>
          <cell r="Z1131">
            <v>0</v>
          </cell>
          <cell r="AA1131">
            <v>0</v>
          </cell>
          <cell r="AO1131">
            <v>0</v>
          </cell>
        </row>
        <row r="1132">
          <cell r="J1132">
            <v>0</v>
          </cell>
          <cell r="N1132">
            <v>0</v>
          </cell>
          <cell r="Z1132">
            <v>0</v>
          </cell>
          <cell r="AA1132">
            <v>0</v>
          </cell>
          <cell r="AO1132">
            <v>0</v>
          </cell>
        </row>
        <row r="1133">
          <cell r="J1133">
            <v>0</v>
          </cell>
          <cell r="N1133">
            <v>0</v>
          </cell>
          <cell r="Z1133">
            <v>0</v>
          </cell>
          <cell r="AA1133">
            <v>0</v>
          </cell>
          <cell r="AO1133">
            <v>0</v>
          </cell>
        </row>
        <row r="1134">
          <cell r="J1134">
            <v>0</v>
          </cell>
          <cell r="N1134">
            <v>0</v>
          </cell>
          <cell r="Z1134">
            <v>0</v>
          </cell>
          <cell r="AA1134">
            <v>0</v>
          </cell>
          <cell r="AO1134">
            <v>0</v>
          </cell>
        </row>
        <row r="1135">
          <cell r="J1135">
            <v>0</v>
          </cell>
          <cell r="N1135">
            <v>0</v>
          </cell>
          <cell r="Z1135">
            <v>0</v>
          </cell>
          <cell r="AA1135">
            <v>0</v>
          </cell>
          <cell r="AO1135">
            <v>0</v>
          </cell>
        </row>
        <row r="1136">
          <cell r="J1136">
            <v>0</v>
          </cell>
          <cell r="N1136">
            <v>0</v>
          </cell>
          <cell r="Z1136">
            <v>0</v>
          </cell>
          <cell r="AA1136">
            <v>0</v>
          </cell>
          <cell r="AO1136">
            <v>0</v>
          </cell>
        </row>
        <row r="1137">
          <cell r="J1137">
            <v>0</v>
          </cell>
          <cell r="N1137">
            <v>0</v>
          </cell>
          <cell r="Z1137">
            <v>0</v>
          </cell>
          <cell r="AA1137">
            <v>0</v>
          </cell>
          <cell r="AO1137">
            <v>0</v>
          </cell>
        </row>
        <row r="1138">
          <cell r="J1138">
            <v>0</v>
          </cell>
          <cell r="N1138">
            <v>-5326.5</v>
          </cell>
          <cell r="Z1138">
            <v>0</v>
          </cell>
          <cell r="AA1138">
            <v>0</v>
          </cell>
          <cell r="AO1138">
            <v>0</v>
          </cell>
        </row>
        <row r="1139">
          <cell r="J1139">
            <v>0</v>
          </cell>
          <cell r="N1139">
            <v>0</v>
          </cell>
          <cell r="Z1139">
            <v>-12698.45</v>
          </cell>
          <cell r="AA1139">
            <v>-6044.1</v>
          </cell>
          <cell r="AO1139">
            <v>0</v>
          </cell>
        </row>
        <row r="1140">
          <cell r="J1140">
            <v>0</v>
          </cell>
          <cell r="N1140">
            <v>0</v>
          </cell>
          <cell r="Z1140">
            <v>-1071.3399999999999</v>
          </cell>
          <cell r="AA1140">
            <v>-1071.3399999999999</v>
          </cell>
          <cell r="AO1140">
            <v>0</v>
          </cell>
        </row>
        <row r="1141">
          <cell r="J1141">
            <v>0</v>
          </cell>
          <cell r="N1141">
            <v>0</v>
          </cell>
          <cell r="AA1141">
            <v>0</v>
          </cell>
          <cell r="AO1141">
            <v>-652.92999999999995</v>
          </cell>
        </row>
        <row r="1142">
          <cell r="J1142">
            <v>0</v>
          </cell>
          <cell r="N1142">
            <v>0</v>
          </cell>
          <cell r="AA1142">
            <v>0</v>
          </cell>
          <cell r="AO1142">
            <v>24372.05</v>
          </cell>
        </row>
        <row r="1143">
          <cell r="J1143">
            <v>0</v>
          </cell>
          <cell r="N1143">
            <v>0</v>
          </cell>
          <cell r="AA1143">
            <v>0</v>
          </cell>
          <cell r="AO1143">
            <v>3898.33</v>
          </cell>
        </row>
        <row r="1144">
          <cell r="J1144">
            <v>0</v>
          </cell>
          <cell r="N1144">
            <v>0</v>
          </cell>
          <cell r="AA1144">
            <v>0</v>
          </cell>
          <cell r="AO1144">
            <v>-4500</v>
          </cell>
        </row>
        <row r="1145">
          <cell r="J1145">
            <v>0</v>
          </cell>
          <cell r="N1145">
            <v>0</v>
          </cell>
          <cell r="AA1145">
            <v>0</v>
          </cell>
          <cell r="AO1145">
            <v>23694.720000000001</v>
          </cell>
        </row>
        <row r="1146">
          <cell r="J1146">
            <v>0</v>
          </cell>
          <cell r="AA1146">
            <v>0</v>
          </cell>
          <cell r="AO1146">
            <v>-24027.87</v>
          </cell>
        </row>
        <row r="1147">
          <cell r="J1147">
            <v>0</v>
          </cell>
          <cell r="AA1147">
            <v>0</v>
          </cell>
          <cell r="AO1147">
            <v>26515.11</v>
          </cell>
        </row>
        <row r="1148">
          <cell r="J1148">
            <v>0</v>
          </cell>
          <cell r="N1148">
            <v>-26842.14</v>
          </cell>
          <cell r="Z1148">
            <v>-66486.75</v>
          </cell>
          <cell r="AA1148">
            <v>-66486.75</v>
          </cell>
          <cell r="AO1148">
            <v>-47410.15</v>
          </cell>
        </row>
        <row r="1149">
          <cell r="J1149">
            <v>0</v>
          </cell>
          <cell r="AA1149">
            <v>0</v>
          </cell>
          <cell r="AO1149">
            <v>-20440</v>
          </cell>
        </row>
        <row r="1150">
          <cell r="J1150">
            <v>0</v>
          </cell>
          <cell r="N1150">
            <v>0</v>
          </cell>
          <cell r="Z1150">
            <v>-45975.01</v>
          </cell>
          <cell r="AA1150">
            <v>-44915.01</v>
          </cell>
          <cell r="AO1150">
            <v>-7217</v>
          </cell>
        </row>
        <row r="1151">
          <cell r="J1151">
            <v>0</v>
          </cell>
          <cell r="N1151">
            <v>-7000</v>
          </cell>
          <cell r="Z1151">
            <v>-5000</v>
          </cell>
          <cell r="AA1151">
            <v>-5000</v>
          </cell>
          <cell r="AO1151">
            <v>-5000</v>
          </cell>
        </row>
        <row r="1152">
          <cell r="J1152">
            <v>6</v>
          </cell>
          <cell r="N1152">
            <v>-334788.18</v>
          </cell>
          <cell r="Z1152">
            <v>-30893.54</v>
          </cell>
          <cell r="AA1152">
            <v>-30893.53</v>
          </cell>
          <cell r="AO1152">
            <v>-208932.61</v>
          </cell>
        </row>
        <row r="1153">
          <cell r="J1153">
            <v>6</v>
          </cell>
          <cell r="N1153">
            <v>-1.82</v>
          </cell>
          <cell r="Z1153">
            <v>-0.03</v>
          </cell>
          <cell r="AA1153">
            <v>-0.03</v>
          </cell>
          <cell r="AO1153">
            <v>-0.85</v>
          </cell>
        </row>
        <row r="1154">
          <cell r="J1154">
            <v>3</v>
          </cell>
          <cell r="N1154">
            <v>-857.28</v>
          </cell>
          <cell r="Z1154">
            <v>0</v>
          </cell>
          <cell r="AA1154">
            <v>0</v>
          </cell>
          <cell r="AO1154">
            <v>0</v>
          </cell>
        </row>
        <row r="1155">
          <cell r="J1155">
            <v>3</v>
          </cell>
          <cell r="N1155">
            <v>0</v>
          </cell>
          <cell r="Z1155">
            <v>-0.89</v>
          </cell>
          <cell r="AA1155">
            <v>0</v>
          </cell>
          <cell r="AO1155">
            <v>-6.04</v>
          </cell>
        </row>
        <row r="1156">
          <cell r="J1156">
            <v>3</v>
          </cell>
          <cell r="N1156">
            <v>0</v>
          </cell>
          <cell r="Z1156">
            <v>0</v>
          </cell>
          <cell r="AA1156">
            <v>0</v>
          </cell>
          <cell r="AO1156">
            <v>0</v>
          </cell>
        </row>
        <row r="1157">
          <cell r="J1157">
            <v>3</v>
          </cell>
          <cell r="N1157">
            <v>-14690.83</v>
          </cell>
          <cell r="Z1157">
            <v>-11915.96</v>
          </cell>
          <cell r="AA1157">
            <v>-8997.39</v>
          </cell>
          <cell r="AO1157">
            <v>-1294.8499999999999</v>
          </cell>
        </row>
        <row r="1158">
          <cell r="J1158">
            <v>0</v>
          </cell>
          <cell r="N1158">
            <v>0</v>
          </cell>
          <cell r="Z1158">
            <v>0</v>
          </cell>
          <cell r="AA1158">
            <v>0</v>
          </cell>
          <cell r="AO1158">
            <v>0</v>
          </cell>
        </row>
        <row r="1159">
          <cell r="J1159">
            <v>6</v>
          </cell>
          <cell r="N1159">
            <v>0</v>
          </cell>
          <cell r="Z1159">
            <v>0</v>
          </cell>
          <cell r="AA1159">
            <v>0</v>
          </cell>
          <cell r="AO1159">
            <v>0</v>
          </cell>
        </row>
        <row r="1160">
          <cell r="J1160">
            <v>6</v>
          </cell>
          <cell r="N1160">
            <v>0</v>
          </cell>
          <cell r="Z1160">
            <v>0</v>
          </cell>
          <cell r="AA1160">
            <v>0</v>
          </cell>
          <cell r="AO1160">
            <v>0</v>
          </cell>
        </row>
        <row r="1161">
          <cell r="J1161">
            <v>6</v>
          </cell>
          <cell r="N1161">
            <v>-454882.91</v>
          </cell>
          <cell r="Z1161">
            <v>-472394.2</v>
          </cell>
          <cell r="AA1161">
            <v>-393646.09</v>
          </cell>
          <cell r="AO1161">
            <v>-500436.71</v>
          </cell>
        </row>
        <row r="1162">
          <cell r="J1162">
            <v>5</v>
          </cell>
          <cell r="N1162">
            <v>-2438240.1800000002</v>
          </cell>
          <cell r="Z1162">
            <v>-15783305.710000001</v>
          </cell>
          <cell r="AA1162">
            <v>-15839207.640000001</v>
          </cell>
          <cell r="AO1162">
            <v>-1619593.78</v>
          </cell>
        </row>
        <row r="1163">
          <cell r="AA1163">
            <v>0</v>
          </cell>
          <cell r="AO1163">
            <v>0</v>
          </cell>
        </row>
        <row r="1164">
          <cell r="J1164">
            <v>5</v>
          </cell>
          <cell r="N1164">
            <v>0</v>
          </cell>
          <cell r="Z1164">
            <v>0</v>
          </cell>
          <cell r="AA1164">
            <v>0</v>
          </cell>
          <cell r="AO1164">
            <v>0</v>
          </cell>
        </row>
        <row r="1165">
          <cell r="J1165">
            <v>0</v>
          </cell>
          <cell r="N1165">
            <v>0</v>
          </cell>
          <cell r="Z1165">
            <v>0</v>
          </cell>
          <cell r="AA1165">
            <v>0</v>
          </cell>
          <cell r="AO1165">
            <v>0</v>
          </cell>
        </row>
        <row r="1166">
          <cell r="J1166">
            <v>0</v>
          </cell>
          <cell r="N1166">
            <v>-12230.44</v>
          </cell>
          <cell r="Z1166">
            <v>-5150.07</v>
          </cell>
          <cell r="AA1166">
            <v>-5150.07</v>
          </cell>
          <cell r="AO1166">
            <v>-59354.45</v>
          </cell>
        </row>
        <row r="1167">
          <cell r="J1167">
            <v>3</v>
          </cell>
          <cell r="N1167">
            <v>0</v>
          </cell>
          <cell r="Z1167">
            <v>0</v>
          </cell>
          <cell r="AA1167">
            <v>0</v>
          </cell>
          <cell r="AO1167">
            <v>0</v>
          </cell>
        </row>
        <row r="1168">
          <cell r="J1168">
            <v>3</v>
          </cell>
          <cell r="N1168">
            <v>0</v>
          </cell>
          <cell r="Z1168">
            <v>0</v>
          </cell>
          <cell r="AA1168">
            <v>0</v>
          </cell>
          <cell r="AO1168">
            <v>0</v>
          </cell>
        </row>
        <row r="1169">
          <cell r="J1169">
            <v>0</v>
          </cell>
          <cell r="N1169">
            <v>0</v>
          </cell>
          <cell r="Z1169">
            <v>0</v>
          </cell>
          <cell r="AA1169">
            <v>0</v>
          </cell>
          <cell r="AO1169">
            <v>0</v>
          </cell>
        </row>
        <row r="1170">
          <cell r="J1170">
            <v>3</v>
          </cell>
          <cell r="N1170">
            <v>0</v>
          </cell>
          <cell r="Z1170">
            <v>0</v>
          </cell>
          <cell r="AA1170">
            <v>0</v>
          </cell>
          <cell r="AO1170">
            <v>0</v>
          </cell>
        </row>
        <row r="1171">
          <cell r="J1171">
            <v>4</v>
          </cell>
          <cell r="N1171">
            <v>3140.21</v>
          </cell>
          <cell r="Z1171">
            <v>810.38</v>
          </cell>
          <cell r="AA1171">
            <v>670.88</v>
          </cell>
          <cell r="AO1171">
            <v>695.25</v>
          </cell>
        </row>
        <row r="1172">
          <cell r="J1172">
            <v>4</v>
          </cell>
          <cell r="N1172">
            <v>0</v>
          </cell>
          <cell r="Z1172">
            <v>0</v>
          </cell>
          <cell r="AA1172">
            <v>0</v>
          </cell>
          <cell r="AO1172">
            <v>0</v>
          </cell>
        </row>
        <row r="1173">
          <cell r="J1173">
            <v>0</v>
          </cell>
          <cell r="N1173">
            <v>23421.200000000001</v>
          </cell>
          <cell r="Z1173">
            <v>102386.55</v>
          </cell>
          <cell r="AA1173">
            <v>86943.72</v>
          </cell>
          <cell r="AO1173">
            <v>90950.64</v>
          </cell>
        </row>
        <row r="1174">
          <cell r="J1174">
            <v>0</v>
          </cell>
          <cell r="N1174">
            <v>13405.75</v>
          </cell>
          <cell r="Z1174">
            <v>53623</v>
          </cell>
          <cell r="AA1174">
            <v>43416.19</v>
          </cell>
          <cell r="AO1174">
            <v>38987.980000000003</v>
          </cell>
        </row>
        <row r="1175">
          <cell r="J1175">
            <v>0</v>
          </cell>
          <cell r="N1175">
            <v>68721.64</v>
          </cell>
          <cell r="Z1175">
            <v>23330.26</v>
          </cell>
          <cell r="AA1175">
            <v>23330.26</v>
          </cell>
          <cell r="AO1175">
            <v>189997.93</v>
          </cell>
        </row>
        <row r="1176">
          <cell r="J1176">
            <v>0</v>
          </cell>
          <cell r="N1176">
            <v>17572.05</v>
          </cell>
          <cell r="Z1176">
            <v>62955.14</v>
          </cell>
          <cell r="AA1176">
            <v>52492.29</v>
          </cell>
          <cell r="AO1176">
            <v>7559.42</v>
          </cell>
        </row>
        <row r="1177">
          <cell r="J1177">
            <v>0</v>
          </cell>
          <cell r="N1177">
            <v>867.84</v>
          </cell>
          <cell r="Z1177">
            <v>0</v>
          </cell>
          <cell r="AA1177">
            <v>0</v>
          </cell>
          <cell r="AO1177">
            <v>0</v>
          </cell>
        </row>
        <row r="1178">
          <cell r="J1178">
            <v>0</v>
          </cell>
          <cell r="N1178">
            <v>547.20000000000005</v>
          </cell>
          <cell r="Z1178">
            <v>110.64</v>
          </cell>
          <cell r="AA1178">
            <v>0</v>
          </cell>
          <cell r="AO1178">
            <v>0</v>
          </cell>
        </row>
        <row r="1179">
          <cell r="J1179">
            <v>4</v>
          </cell>
          <cell r="N1179">
            <v>0</v>
          </cell>
          <cell r="Z1179">
            <v>0</v>
          </cell>
          <cell r="AA1179">
            <v>0</v>
          </cell>
          <cell r="AO1179">
            <v>0</v>
          </cell>
        </row>
        <row r="1180">
          <cell r="J1180">
            <v>4</v>
          </cell>
          <cell r="N1180">
            <v>0</v>
          </cell>
          <cell r="Z1180">
            <v>0</v>
          </cell>
          <cell r="AA1180">
            <v>0</v>
          </cell>
          <cell r="AO1180">
            <v>0</v>
          </cell>
        </row>
        <row r="1181">
          <cell r="J1181">
            <v>4</v>
          </cell>
          <cell r="N1181">
            <v>0</v>
          </cell>
          <cell r="Z1181">
            <v>0</v>
          </cell>
          <cell r="AA1181">
            <v>0</v>
          </cell>
          <cell r="AO1181">
            <v>0</v>
          </cell>
        </row>
        <row r="1182">
          <cell r="J1182">
            <v>4</v>
          </cell>
          <cell r="N1182">
            <v>0</v>
          </cell>
          <cell r="Z1182">
            <v>0</v>
          </cell>
          <cell r="AA1182">
            <v>0</v>
          </cell>
          <cell r="AO1182">
            <v>0</v>
          </cell>
        </row>
        <row r="1183">
          <cell r="J1183">
            <v>4</v>
          </cell>
          <cell r="N1183">
            <v>0</v>
          </cell>
          <cell r="Z1183">
            <v>0</v>
          </cell>
          <cell r="AA1183">
            <v>0</v>
          </cell>
          <cell r="AO1183">
            <v>0</v>
          </cell>
        </row>
        <row r="1184">
          <cell r="J1184">
            <v>4</v>
          </cell>
          <cell r="N1184">
            <v>0</v>
          </cell>
          <cell r="Z1184">
            <v>0</v>
          </cell>
          <cell r="AA1184">
            <v>0</v>
          </cell>
          <cell r="AO1184">
            <v>0</v>
          </cell>
        </row>
        <row r="1185">
          <cell r="J1185">
            <v>4</v>
          </cell>
          <cell r="N1185">
            <v>0</v>
          </cell>
          <cell r="Z1185">
            <v>0</v>
          </cell>
          <cell r="AA1185">
            <v>0</v>
          </cell>
          <cell r="AO1185">
            <v>0</v>
          </cell>
        </row>
        <row r="1186">
          <cell r="J1186">
            <v>4</v>
          </cell>
          <cell r="N1186">
            <v>0</v>
          </cell>
          <cell r="Z1186">
            <v>0</v>
          </cell>
          <cell r="AA1186">
            <v>0</v>
          </cell>
          <cell r="AO1186">
            <v>0</v>
          </cell>
        </row>
        <row r="1187">
          <cell r="J1187">
            <v>4</v>
          </cell>
          <cell r="N1187">
            <v>0</v>
          </cell>
          <cell r="Z1187">
            <v>0</v>
          </cell>
          <cell r="AA1187">
            <v>0</v>
          </cell>
          <cell r="AO1187">
            <v>0</v>
          </cell>
        </row>
        <row r="1188">
          <cell r="J1188">
            <v>4</v>
          </cell>
          <cell r="N1188">
            <v>0</v>
          </cell>
          <cell r="Z1188">
            <v>0</v>
          </cell>
          <cell r="AA1188">
            <v>0</v>
          </cell>
          <cell r="AO1188">
            <v>0</v>
          </cell>
        </row>
        <row r="1189">
          <cell r="J1189">
            <v>4</v>
          </cell>
          <cell r="N1189">
            <v>0</v>
          </cell>
          <cell r="Z1189">
            <v>0</v>
          </cell>
          <cell r="AA1189">
            <v>0</v>
          </cell>
          <cell r="AO1189">
            <v>0</v>
          </cell>
        </row>
        <row r="1190">
          <cell r="J1190">
            <v>4</v>
          </cell>
          <cell r="N1190">
            <v>0</v>
          </cell>
          <cell r="Z1190">
            <v>0</v>
          </cell>
          <cell r="AA1190">
            <v>0</v>
          </cell>
          <cell r="AO1190">
            <v>0</v>
          </cell>
        </row>
        <row r="1191">
          <cell r="J1191">
            <v>4</v>
          </cell>
          <cell r="N1191">
            <v>0</v>
          </cell>
          <cell r="Z1191">
            <v>0</v>
          </cell>
          <cell r="AA1191">
            <v>0</v>
          </cell>
          <cell r="AO1191">
            <v>0</v>
          </cell>
        </row>
        <row r="1192">
          <cell r="J1192">
            <v>4</v>
          </cell>
          <cell r="N1192">
            <v>1418494.08</v>
          </cell>
          <cell r="Z1192">
            <v>1198754.1499999999</v>
          </cell>
          <cell r="AA1192">
            <v>1036638.95</v>
          </cell>
          <cell r="AO1192">
            <v>771335.46</v>
          </cell>
        </row>
        <row r="1193">
          <cell r="J1193">
            <v>4</v>
          </cell>
          <cell r="N1193">
            <v>59992.29</v>
          </cell>
          <cell r="Z1193">
            <v>51833.42</v>
          </cell>
          <cell r="AA1193">
            <v>27642.2</v>
          </cell>
          <cell r="AO1193">
            <v>18422.7</v>
          </cell>
        </row>
        <row r="1194">
          <cell r="J1194">
            <v>4</v>
          </cell>
          <cell r="N1194">
            <v>11670.58</v>
          </cell>
          <cell r="Z1194">
            <v>21519.31</v>
          </cell>
          <cell r="AA1194">
            <v>15808.92</v>
          </cell>
          <cell r="AO1194">
            <v>12311.9</v>
          </cell>
        </row>
        <row r="1195">
          <cell r="J1195">
            <v>0</v>
          </cell>
          <cell r="N1195">
            <v>6937.16</v>
          </cell>
          <cell r="Z1195">
            <v>3263.4</v>
          </cell>
          <cell r="AA1195">
            <v>3263.4</v>
          </cell>
          <cell r="AO1195">
            <v>20.81</v>
          </cell>
        </row>
        <row r="1196">
          <cell r="J1196">
            <v>0</v>
          </cell>
          <cell r="N1196">
            <v>0</v>
          </cell>
          <cell r="Z1196">
            <v>100867.18</v>
          </cell>
          <cell r="AA1196">
            <v>58294.93</v>
          </cell>
          <cell r="AO1196">
            <v>19387.75</v>
          </cell>
        </row>
        <row r="1197">
          <cell r="J1197">
            <v>0</v>
          </cell>
          <cell r="N1197">
            <v>1055480.18</v>
          </cell>
          <cell r="Z1197">
            <v>0</v>
          </cell>
          <cell r="AA1197">
            <v>0</v>
          </cell>
          <cell r="AO1197">
            <v>0</v>
          </cell>
        </row>
        <row r="1198">
          <cell r="J1198">
            <v>4</v>
          </cell>
          <cell r="N1198">
            <v>858.77</v>
          </cell>
          <cell r="Z1198">
            <v>1684.36</v>
          </cell>
          <cell r="AA1198">
            <v>1684.36</v>
          </cell>
          <cell r="AO1198">
            <v>267.2</v>
          </cell>
        </row>
        <row r="1199">
          <cell r="J1199">
            <v>4</v>
          </cell>
          <cell r="N1199">
            <v>0</v>
          </cell>
          <cell r="Z1199">
            <v>0</v>
          </cell>
          <cell r="AA1199">
            <v>0</v>
          </cell>
          <cell r="AO1199">
            <v>0</v>
          </cell>
        </row>
        <row r="1200">
          <cell r="J1200">
            <v>4</v>
          </cell>
          <cell r="N1200">
            <v>0</v>
          </cell>
          <cell r="Z1200">
            <v>0</v>
          </cell>
          <cell r="AA1200">
            <v>0</v>
          </cell>
          <cell r="AO1200">
            <v>0</v>
          </cell>
        </row>
        <row r="1201">
          <cell r="J1201">
            <v>4</v>
          </cell>
          <cell r="N1201">
            <v>0</v>
          </cell>
          <cell r="Z1201">
            <v>0</v>
          </cell>
          <cell r="AA1201">
            <v>0</v>
          </cell>
          <cell r="AO1201">
            <v>0</v>
          </cell>
        </row>
        <row r="1202">
          <cell r="J1202">
            <v>4</v>
          </cell>
          <cell r="N1202">
            <v>0</v>
          </cell>
          <cell r="Z1202">
            <v>0</v>
          </cell>
          <cell r="AA1202">
            <v>0</v>
          </cell>
          <cell r="AO1202">
            <v>0</v>
          </cell>
        </row>
        <row r="1203">
          <cell r="J1203">
            <v>0</v>
          </cell>
          <cell r="N1203">
            <v>0</v>
          </cell>
          <cell r="Z1203">
            <v>0</v>
          </cell>
          <cell r="AA1203">
            <v>0</v>
          </cell>
          <cell r="AO1203">
            <v>0</v>
          </cell>
        </row>
        <row r="1204">
          <cell r="J1204">
            <v>10</v>
          </cell>
          <cell r="N1204">
            <v>0</v>
          </cell>
          <cell r="Z1204">
            <v>0</v>
          </cell>
          <cell r="AA1204">
            <v>0</v>
          </cell>
          <cell r="AO1204">
            <v>0</v>
          </cell>
        </row>
        <row r="1205">
          <cell r="J1205">
            <v>10</v>
          </cell>
          <cell r="N1205">
            <v>1332178.44</v>
          </cell>
          <cell r="Z1205">
            <v>456233.57999999996</v>
          </cell>
          <cell r="AA1205">
            <v>485202.28</v>
          </cell>
          <cell r="AO1205">
            <v>324573.09000000003</v>
          </cell>
        </row>
        <row r="1206">
          <cell r="J1206">
            <v>4</v>
          </cell>
          <cell r="N1206">
            <v>64674.79</v>
          </cell>
          <cell r="Z1206">
            <v>78754.850000000006</v>
          </cell>
          <cell r="AA1206">
            <v>65404.99</v>
          </cell>
          <cell r="AO1206">
            <v>47801.98</v>
          </cell>
        </row>
        <row r="1207">
          <cell r="J1207">
            <v>4</v>
          </cell>
          <cell r="N1207">
            <v>0</v>
          </cell>
          <cell r="Z1207">
            <v>0</v>
          </cell>
          <cell r="AA1207">
            <v>0</v>
          </cell>
          <cell r="AO1207">
            <v>0</v>
          </cell>
        </row>
        <row r="1208">
          <cell r="J1208">
            <v>0</v>
          </cell>
          <cell r="AA1208">
            <v>0</v>
          </cell>
          <cell r="AO1208">
            <v>375962.79</v>
          </cell>
        </row>
        <row r="1209">
          <cell r="J1209">
            <v>0</v>
          </cell>
          <cell r="AA1209">
            <v>0</v>
          </cell>
          <cell r="AO1209">
            <v>3656.13</v>
          </cell>
        </row>
        <row r="1210">
          <cell r="J1210">
            <v>0</v>
          </cell>
          <cell r="AA1210">
            <v>0</v>
          </cell>
          <cell r="AO1210">
            <v>983.78</v>
          </cell>
        </row>
        <row r="1211">
          <cell r="J1211">
            <v>0</v>
          </cell>
          <cell r="N1211">
            <v>4203.07</v>
          </cell>
          <cell r="Z1211">
            <v>21549.45</v>
          </cell>
          <cell r="AA1211">
            <v>16476.89</v>
          </cell>
          <cell r="AO1211">
            <v>6004.97</v>
          </cell>
        </row>
        <row r="1212">
          <cell r="J1212">
            <v>0</v>
          </cell>
          <cell r="N1212">
            <v>157396.35999999999</v>
          </cell>
          <cell r="Z1212">
            <v>100844.86</v>
          </cell>
          <cell r="AA1212">
            <v>87245.53</v>
          </cell>
          <cell r="AO1212">
            <v>83950.84</v>
          </cell>
        </row>
        <row r="1213">
          <cell r="J1213">
            <v>0</v>
          </cell>
          <cell r="N1213">
            <v>0</v>
          </cell>
          <cell r="Z1213">
            <v>0</v>
          </cell>
          <cell r="AA1213">
            <v>0</v>
          </cell>
          <cell r="AO1213">
            <v>0</v>
          </cell>
        </row>
        <row r="1214">
          <cell r="J1214">
            <v>0</v>
          </cell>
          <cell r="N1214">
            <v>0</v>
          </cell>
          <cell r="Z1214">
            <v>0</v>
          </cell>
          <cell r="AA1214">
            <v>0</v>
          </cell>
          <cell r="AO1214">
            <v>0</v>
          </cell>
        </row>
        <row r="1215">
          <cell r="J1215">
            <v>0</v>
          </cell>
          <cell r="N1215">
            <v>194883.45</v>
          </cell>
          <cell r="Z1215">
            <v>57012.33</v>
          </cell>
          <cell r="AA1215">
            <v>51113.599999999999</v>
          </cell>
          <cell r="AO1215">
            <v>32997.82</v>
          </cell>
        </row>
        <row r="1216">
          <cell r="J1216">
            <v>3</v>
          </cell>
          <cell r="N1216">
            <v>0</v>
          </cell>
          <cell r="Z1216">
            <v>8101.02</v>
          </cell>
          <cell r="AA1216">
            <v>7977.48</v>
          </cell>
          <cell r="AO1216">
            <v>0</v>
          </cell>
        </row>
        <row r="1217">
          <cell r="J1217">
            <v>3</v>
          </cell>
          <cell r="N1217">
            <v>130755.15</v>
          </cell>
          <cell r="Z1217">
            <v>286978.88</v>
          </cell>
          <cell r="AA1217">
            <v>265160.67</v>
          </cell>
          <cell r="AO1217">
            <v>144294.67000000001</v>
          </cell>
        </row>
        <row r="1218">
          <cell r="J1218">
            <v>3</v>
          </cell>
          <cell r="N1218">
            <v>5349.62</v>
          </cell>
          <cell r="Z1218">
            <v>4787</v>
          </cell>
          <cell r="AA1218">
            <v>4639.3999999999996</v>
          </cell>
          <cell r="AO1218">
            <v>2102.3000000000002</v>
          </cell>
        </row>
        <row r="1219">
          <cell r="J1219">
            <v>3</v>
          </cell>
          <cell r="N1219">
            <v>293996.13</v>
          </cell>
          <cell r="Z1219">
            <v>252386.31</v>
          </cell>
          <cell r="AA1219">
            <v>252386.31</v>
          </cell>
          <cell r="AO1219">
            <v>243919.90999999997</v>
          </cell>
        </row>
        <row r="1220">
          <cell r="J1220">
            <v>0</v>
          </cell>
          <cell r="N1220">
            <v>0</v>
          </cell>
          <cell r="Z1220">
            <v>0</v>
          </cell>
          <cell r="AA1220">
            <v>0</v>
          </cell>
          <cell r="AO1220">
            <v>0</v>
          </cell>
        </row>
        <row r="1221">
          <cell r="J1221">
            <v>0</v>
          </cell>
          <cell r="N1221">
            <v>106.17</v>
          </cell>
          <cell r="Z1221">
            <v>0</v>
          </cell>
          <cell r="AA1221">
            <v>0</v>
          </cell>
          <cell r="AO1221">
            <v>0</v>
          </cell>
        </row>
        <row r="1222">
          <cell r="J1222">
            <v>0</v>
          </cell>
          <cell r="N1222">
            <v>0</v>
          </cell>
          <cell r="Z1222">
            <v>0</v>
          </cell>
          <cell r="AA1222">
            <v>0</v>
          </cell>
          <cell r="AO1222">
            <v>0</v>
          </cell>
        </row>
        <row r="1223">
          <cell r="J1223">
            <v>3</v>
          </cell>
          <cell r="N1223">
            <v>2845.66</v>
          </cell>
          <cell r="Z1223">
            <v>0</v>
          </cell>
          <cell r="AA1223">
            <v>0</v>
          </cell>
          <cell r="AO1223">
            <v>0</v>
          </cell>
        </row>
        <row r="1224">
          <cell r="J1224">
            <v>0</v>
          </cell>
          <cell r="N1224">
            <v>0</v>
          </cell>
          <cell r="Z1224">
            <v>4260.66</v>
          </cell>
          <cell r="AA1224">
            <v>4260.66</v>
          </cell>
          <cell r="AO1224">
            <v>0</v>
          </cell>
        </row>
        <row r="1225">
          <cell r="J1225">
            <v>0</v>
          </cell>
          <cell r="N1225">
            <v>0</v>
          </cell>
          <cell r="Z1225">
            <v>0</v>
          </cell>
          <cell r="AA1225">
            <v>0</v>
          </cell>
          <cell r="AO1225">
            <v>0</v>
          </cell>
        </row>
        <row r="1226">
          <cell r="J1226">
            <v>0</v>
          </cell>
          <cell r="N1226">
            <v>0</v>
          </cell>
          <cell r="Z1226">
            <v>0</v>
          </cell>
          <cell r="AA1226">
            <v>0</v>
          </cell>
          <cell r="AO1226">
            <v>0</v>
          </cell>
        </row>
        <row r="1227">
          <cell r="J1227">
            <v>3</v>
          </cell>
          <cell r="N1227">
            <v>47229.91</v>
          </cell>
          <cell r="Z1227">
            <v>33299.1</v>
          </cell>
          <cell r="AA1227">
            <v>26696.6</v>
          </cell>
          <cell r="AO1227">
            <v>81746.59</v>
          </cell>
        </row>
        <row r="1228">
          <cell r="J1228">
            <v>3</v>
          </cell>
          <cell r="N1228">
            <v>2459.73</v>
          </cell>
          <cell r="Z1228">
            <v>34012.21</v>
          </cell>
          <cell r="AA1228">
            <v>34012.21</v>
          </cell>
          <cell r="AO1228">
            <v>4352.2700000000004</v>
          </cell>
        </row>
        <row r="1229">
          <cell r="J1229">
            <v>0</v>
          </cell>
          <cell r="N1229">
            <v>0</v>
          </cell>
          <cell r="Z1229">
            <v>0</v>
          </cell>
          <cell r="AA1229">
            <v>0</v>
          </cell>
          <cell r="AO1229">
            <v>0</v>
          </cell>
        </row>
        <row r="1230">
          <cell r="J1230">
            <v>0</v>
          </cell>
          <cell r="N1230">
            <v>0</v>
          </cell>
          <cell r="Z1230">
            <v>0</v>
          </cell>
          <cell r="AA1230">
            <v>0</v>
          </cell>
          <cell r="AO1230">
            <v>0</v>
          </cell>
        </row>
        <row r="1231">
          <cell r="J1231">
            <v>0</v>
          </cell>
          <cell r="N1231">
            <v>0</v>
          </cell>
          <cell r="Z1231">
            <v>0</v>
          </cell>
          <cell r="AA1231">
            <v>0</v>
          </cell>
          <cell r="AO1231">
            <v>0</v>
          </cell>
        </row>
        <row r="1232">
          <cell r="J1232">
            <v>3</v>
          </cell>
          <cell r="N1232">
            <v>0</v>
          </cell>
          <cell r="Z1232">
            <v>5390.84</v>
          </cell>
          <cell r="AA1232">
            <v>5390.84</v>
          </cell>
          <cell r="AO1232">
            <v>0</v>
          </cell>
        </row>
        <row r="1233">
          <cell r="J1233">
            <v>0</v>
          </cell>
          <cell r="N1233">
            <v>0</v>
          </cell>
          <cell r="Z1233">
            <v>0</v>
          </cell>
          <cell r="AA1233">
            <v>0</v>
          </cell>
          <cell r="AO1233">
            <v>18476.13</v>
          </cell>
        </row>
        <row r="1234">
          <cell r="J1234">
            <v>0</v>
          </cell>
          <cell r="N1234">
            <v>0</v>
          </cell>
          <cell r="Z1234">
            <v>5363.84</v>
          </cell>
          <cell r="AA1234">
            <v>4906.7700000000004</v>
          </cell>
          <cell r="AO1234">
            <v>4164.96</v>
          </cell>
        </row>
        <row r="1235">
          <cell r="J1235">
            <v>0</v>
          </cell>
          <cell r="N1235">
            <v>0</v>
          </cell>
          <cell r="Z1235">
            <v>104000.64</v>
          </cell>
          <cell r="AA1235">
            <v>96135.56</v>
          </cell>
          <cell r="AO1235">
            <v>0</v>
          </cell>
        </row>
        <row r="1236">
          <cell r="J1236">
            <v>0</v>
          </cell>
          <cell r="N1236">
            <v>2874.64</v>
          </cell>
          <cell r="Z1236">
            <v>4399.6000000000004</v>
          </cell>
          <cell r="AA1236">
            <v>3237.7</v>
          </cell>
          <cell r="AO1236">
            <v>1787.89</v>
          </cell>
        </row>
        <row r="1237">
          <cell r="J1237">
            <v>0</v>
          </cell>
          <cell r="N1237">
            <v>0</v>
          </cell>
          <cell r="Z1237">
            <v>0</v>
          </cell>
          <cell r="AA1237">
            <v>0</v>
          </cell>
          <cell r="AO1237">
            <v>0</v>
          </cell>
        </row>
        <row r="1238">
          <cell r="J1238">
            <v>0</v>
          </cell>
          <cell r="N1238">
            <v>0</v>
          </cell>
          <cell r="Z1238">
            <v>0</v>
          </cell>
          <cell r="AA1238">
            <v>0</v>
          </cell>
          <cell r="AO1238">
            <v>0</v>
          </cell>
        </row>
        <row r="1239">
          <cell r="J1239">
            <v>0</v>
          </cell>
          <cell r="N1239">
            <v>75.42</v>
          </cell>
          <cell r="Z1239">
            <v>620.62</v>
          </cell>
          <cell r="AA1239">
            <v>620.62</v>
          </cell>
          <cell r="AO1239">
            <v>255.6</v>
          </cell>
        </row>
        <row r="1240">
          <cell r="J1240">
            <v>0</v>
          </cell>
          <cell r="N1240">
            <v>0</v>
          </cell>
          <cell r="Z1240">
            <v>0</v>
          </cell>
          <cell r="AA1240">
            <v>0</v>
          </cell>
          <cell r="AO1240">
            <v>0</v>
          </cell>
        </row>
        <row r="1241">
          <cell r="J1241">
            <v>0</v>
          </cell>
          <cell r="N1241">
            <v>0</v>
          </cell>
          <cell r="Z1241">
            <v>0</v>
          </cell>
          <cell r="AA1241">
            <v>0</v>
          </cell>
          <cell r="AO1241">
            <v>0</v>
          </cell>
        </row>
        <row r="1242">
          <cell r="J1242">
            <v>0</v>
          </cell>
          <cell r="N1242">
            <v>0</v>
          </cell>
          <cell r="Z1242">
            <v>0</v>
          </cell>
          <cell r="AA1242">
            <v>0</v>
          </cell>
          <cell r="AO1242">
            <v>0</v>
          </cell>
        </row>
        <row r="1243">
          <cell r="J1243">
            <v>2</v>
          </cell>
          <cell r="N1243">
            <v>0</v>
          </cell>
          <cell r="Z1243">
            <v>0</v>
          </cell>
          <cell r="AA1243">
            <v>0</v>
          </cell>
          <cell r="AO1243">
            <v>0</v>
          </cell>
        </row>
        <row r="1244">
          <cell r="J1244">
            <v>0</v>
          </cell>
          <cell r="N1244">
            <v>191724.16</v>
          </cell>
          <cell r="Z1244">
            <v>119662.57</v>
          </cell>
          <cell r="AA1244">
            <v>28291.88</v>
          </cell>
          <cell r="AO1244">
            <v>30159.26</v>
          </cell>
        </row>
        <row r="1245">
          <cell r="J1245">
            <v>0</v>
          </cell>
          <cell r="N1245">
            <v>7971.8</v>
          </cell>
          <cell r="Z1245">
            <v>500</v>
          </cell>
          <cell r="AA1245">
            <v>500</v>
          </cell>
          <cell r="AO1245">
            <v>0</v>
          </cell>
        </row>
        <row r="1246">
          <cell r="J1246">
            <v>0</v>
          </cell>
          <cell r="N1246">
            <v>284240</v>
          </cell>
          <cell r="Z1246">
            <v>259230</v>
          </cell>
          <cell r="AA1246">
            <v>203370</v>
          </cell>
          <cell r="AO1246">
            <v>185200</v>
          </cell>
        </row>
        <row r="1247">
          <cell r="J1247">
            <v>0</v>
          </cell>
          <cell r="N1247">
            <v>0</v>
          </cell>
          <cell r="Z1247">
            <v>0</v>
          </cell>
          <cell r="AA1247">
            <v>0</v>
          </cell>
          <cell r="AO1247">
            <v>0</v>
          </cell>
        </row>
        <row r="1248">
          <cell r="J1248">
            <v>0</v>
          </cell>
          <cell r="N1248">
            <v>65521.48</v>
          </cell>
          <cell r="Z1248">
            <v>80980</v>
          </cell>
          <cell r="AA1248">
            <v>60000</v>
          </cell>
          <cell r="AO1248">
            <v>12088</v>
          </cell>
        </row>
        <row r="1249">
          <cell r="J1249">
            <v>0</v>
          </cell>
          <cell r="N1249">
            <v>60725.88</v>
          </cell>
          <cell r="Z1249">
            <v>60725.88</v>
          </cell>
          <cell r="AA1249">
            <v>50604.9</v>
          </cell>
          <cell r="AO1249">
            <v>47004.93</v>
          </cell>
        </row>
        <row r="1250">
          <cell r="J1250">
            <v>0</v>
          </cell>
          <cell r="N1250">
            <v>0</v>
          </cell>
          <cell r="Z1250">
            <v>0</v>
          </cell>
          <cell r="AA1250">
            <v>0</v>
          </cell>
          <cell r="AO1250">
            <v>11398.84</v>
          </cell>
        </row>
        <row r="1251">
          <cell r="J1251">
            <v>0</v>
          </cell>
          <cell r="N1251">
            <v>14400</v>
          </cell>
          <cell r="Z1251">
            <v>14400</v>
          </cell>
          <cell r="AA1251">
            <v>12000</v>
          </cell>
          <cell r="AO1251">
            <v>12000</v>
          </cell>
        </row>
        <row r="1252">
          <cell r="J1252">
            <v>0</v>
          </cell>
          <cell r="N1252">
            <v>112500</v>
          </cell>
          <cell r="Z1252">
            <v>98750</v>
          </cell>
          <cell r="AA1252">
            <v>90000</v>
          </cell>
          <cell r="AO1252">
            <v>81250</v>
          </cell>
        </row>
        <row r="1253">
          <cell r="J1253">
            <v>0</v>
          </cell>
          <cell r="N1253">
            <v>62570</v>
          </cell>
          <cell r="Z1253">
            <v>150560</v>
          </cell>
          <cell r="AA1253">
            <v>150560</v>
          </cell>
          <cell r="AO1253">
            <v>140255</v>
          </cell>
        </row>
        <row r="1254">
          <cell r="J1254">
            <v>12</v>
          </cell>
          <cell r="N1254">
            <v>8000</v>
          </cell>
          <cell r="Z1254">
            <v>0</v>
          </cell>
          <cell r="AA1254">
            <v>0</v>
          </cell>
          <cell r="AO1254">
            <v>55000</v>
          </cell>
        </row>
        <row r="1255">
          <cell r="J1255">
            <v>0</v>
          </cell>
          <cell r="N1255">
            <v>0</v>
          </cell>
          <cell r="Z1255">
            <v>0</v>
          </cell>
          <cell r="AA1255">
            <v>0</v>
          </cell>
          <cell r="AO1255">
            <v>43710</v>
          </cell>
        </row>
        <row r="1256">
          <cell r="J1256">
            <v>0</v>
          </cell>
          <cell r="N1256">
            <v>184747.5</v>
          </cell>
          <cell r="Z1256">
            <v>182673.75</v>
          </cell>
          <cell r="AA1256">
            <v>151847.5</v>
          </cell>
          <cell r="AO1256">
            <v>152022.5</v>
          </cell>
        </row>
        <row r="1257">
          <cell r="J1257">
            <v>0</v>
          </cell>
          <cell r="N1257">
            <v>15830</v>
          </cell>
          <cell r="Z1257">
            <v>11735</v>
          </cell>
          <cell r="AA1257">
            <v>7985</v>
          </cell>
          <cell r="AO1257">
            <v>8750</v>
          </cell>
        </row>
        <row r="1258">
          <cell r="J1258">
            <v>0</v>
          </cell>
          <cell r="N1258">
            <v>0</v>
          </cell>
          <cell r="Z1258">
            <v>20174.78</v>
          </cell>
          <cell r="AA1258">
            <v>17645.7</v>
          </cell>
          <cell r="AO1258">
            <v>4598.75</v>
          </cell>
        </row>
        <row r="1259">
          <cell r="Z1259">
            <v>5000</v>
          </cell>
          <cell r="AA1259">
            <v>0</v>
          </cell>
          <cell r="AO1259">
            <v>0</v>
          </cell>
        </row>
        <row r="1260">
          <cell r="J1260">
            <v>0</v>
          </cell>
          <cell r="N1260">
            <v>0</v>
          </cell>
          <cell r="Z1260">
            <v>5988.03</v>
          </cell>
          <cell r="AA1260">
            <v>5988.03</v>
          </cell>
          <cell r="AO1260">
            <v>0</v>
          </cell>
        </row>
        <row r="1261">
          <cell r="J1261">
            <v>0</v>
          </cell>
          <cell r="N1261">
            <v>0</v>
          </cell>
          <cell r="Z1261">
            <v>10325.76</v>
          </cell>
          <cell r="AA1261">
            <v>10325.76</v>
          </cell>
          <cell r="AO1261">
            <v>2581.44</v>
          </cell>
        </row>
        <row r="1262">
          <cell r="J1262">
            <v>0</v>
          </cell>
          <cell r="N1262">
            <v>190142.81</v>
          </cell>
          <cell r="Z1262">
            <v>197033.38</v>
          </cell>
          <cell r="AA1262">
            <v>164765.91</v>
          </cell>
          <cell r="AO1262">
            <v>176751.51</v>
          </cell>
        </row>
        <row r="1263">
          <cell r="J1263">
            <v>0</v>
          </cell>
          <cell r="N1263">
            <v>0</v>
          </cell>
          <cell r="Z1263">
            <v>0</v>
          </cell>
          <cell r="AA1263">
            <v>0</v>
          </cell>
          <cell r="AO1263">
            <v>0</v>
          </cell>
        </row>
        <row r="1264">
          <cell r="J1264">
            <v>0</v>
          </cell>
          <cell r="N1264">
            <v>0</v>
          </cell>
          <cell r="Z1264">
            <v>0</v>
          </cell>
          <cell r="AA1264">
            <v>0</v>
          </cell>
          <cell r="AO1264">
            <v>0</v>
          </cell>
        </row>
        <row r="1265">
          <cell r="J1265">
            <v>0</v>
          </cell>
          <cell r="N1265">
            <v>0</v>
          </cell>
          <cell r="Z1265">
            <v>0</v>
          </cell>
          <cell r="AA1265">
            <v>0</v>
          </cell>
          <cell r="AO1265">
            <v>0</v>
          </cell>
        </row>
        <row r="1266">
          <cell r="J1266">
            <v>0</v>
          </cell>
          <cell r="N1266">
            <v>1303.96</v>
          </cell>
          <cell r="Z1266">
            <v>0</v>
          </cell>
          <cell r="AA1266">
            <v>0</v>
          </cell>
          <cell r="AO1266">
            <v>0</v>
          </cell>
        </row>
        <row r="1267">
          <cell r="J1267">
            <v>0</v>
          </cell>
          <cell r="N1267">
            <v>7535.41</v>
          </cell>
          <cell r="Z1267">
            <v>5475.25</v>
          </cell>
          <cell r="AA1267">
            <v>4549.71</v>
          </cell>
          <cell r="AO1267">
            <v>3901.63</v>
          </cell>
        </row>
        <row r="1268">
          <cell r="J1268">
            <v>0</v>
          </cell>
          <cell r="N1268">
            <v>12000</v>
          </cell>
          <cell r="Z1268">
            <v>12000</v>
          </cell>
          <cell r="AA1268">
            <v>12000</v>
          </cell>
          <cell r="AO1268">
            <v>12000</v>
          </cell>
        </row>
        <row r="1269">
          <cell r="J1269">
            <v>0</v>
          </cell>
          <cell r="N1269">
            <v>297665.15999999997</v>
          </cell>
          <cell r="Z1269">
            <v>232693.76000000001</v>
          </cell>
          <cell r="AA1269">
            <v>194273.74</v>
          </cell>
          <cell r="AO1269">
            <v>195964.26</v>
          </cell>
        </row>
        <row r="1270">
          <cell r="J1270">
            <v>0</v>
          </cell>
          <cell r="N1270">
            <v>698465</v>
          </cell>
          <cell r="Z1270">
            <v>691986</v>
          </cell>
          <cell r="AA1270">
            <v>656472</v>
          </cell>
          <cell r="AO1270">
            <v>442765</v>
          </cell>
        </row>
        <row r="1271">
          <cell r="J1271">
            <v>0</v>
          </cell>
          <cell r="N1271">
            <v>0</v>
          </cell>
          <cell r="Z1271">
            <v>0</v>
          </cell>
          <cell r="AA1271">
            <v>0</v>
          </cell>
          <cell r="AO1271">
            <v>0</v>
          </cell>
        </row>
        <row r="1272">
          <cell r="J1272">
            <v>0</v>
          </cell>
          <cell r="N1272">
            <v>0</v>
          </cell>
          <cell r="Z1272">
            <v>0</v>
          </cell>
          <cell r="AA1272">
            <v>0</v>
          </cell>
          <cell r="AO1272">
            <v>0</v>
          </cell>
        </row>
        <row r="1273">
          <cell r="J1273">
            <v>0</v>
          </cell>
          <cell r="N1273">
            <v>0</v>
          </cell>
          <cell r="Z1273">
            <v>969.62</v>
          </cell>
          <cell r="AA1273">
            <v>803.04</v>
          </cell>
          <cell r="AO1273">
            <v>702.45</v>
          </cell>
        </row>
        <row r="1274">
          <cell r="J1274">
            <v>3</v>
          </cell>
          <cell r="N1274">
            <v>0</v>
          </cell>
          <cell r="Z1274">
            <v>0</v>
          </cell>
          <cell r="AA1274">
            <v>0</v>
          </cell>
          <cell r="AO1274">
            <v>1723.12</v>
          </cell>
        </row>
        <row r="1275">
          <cell r="J1275">
            <v>14</v>
          </cell>
          <cell r="N1275">
            <v>0</v>
          </cell>
          <cell r="Z1275">
            <v>0</v>
          </cell>
          <cell r="AA1275">
            <v>0</v>
          </cell>
          <cell r="AO1275">
            <v>1293.1400000000001</v>
          </cell>
        </row>
        <row r="1276">
          <cell r="J1276">
            <v>3</v>
          </cell>
          <cell r="N1276">
            <v>10483.129999999999</v>
          </cell>
          <cell r="Z1276">
            <v>61.06</v>
          </cell>
          <cell r="AA1276">
            <v>38.5</v>
          </cell>
          <cell r="AO1276">
            <v>40.380000000000003</v>
          </cell>
        </row>
        <row r="1277">
          <cell r="J1277">
            <v>0</v>
          </cell>
          <cell r="N1277">
            <v>3755.41</v>
          </cell>
          <cell r="Z1277">
            <v>215.64</v>
          </cell>
          <cell r="AA1277">
            <v>215.64</v>
          </cell>
          <cell r="AO1277">
            <v>0</v>
          </cell>
        </row>
        <row r="1278">
          <cell r="J1278">
            <v>0</v>
          </cell>
          <cell r="N1278">
            <v>0</v>
          </cell>
          <cell r="Z1278">
            <v>0</v>
          </cell>
          <cell r="AA1278">
            <v>0</v>
          </cell>
          <cell r="AO1278">
            <v>0</v>
          </cell>
        </row>
        <row r="1279">
          <cell r="J1279">
            <v>0</v>
          </cell>
          <cell r="N1279">
            <v>643.91999999999996</v>
          </cell>
          <cell r="Z1279">
            <v>0</v>
          </cell>
          <cell r="AA1279">
            <v>0</v>
          </cell>
          <cell r="AO1279">
            <v>128.76</v>
          </cell>
        </row>
        <row r="1280">
          <cell r="J1280">
            <v>0</v>
          </cell>
          <cell r="N1280">
            <v>0</v>
          </cell>
          <cell r="Z1280">
            <v>0</v>
          </cell>
          <cell r="AA1280">
            <v>0</v>
          </cell>
          <cell r="AO1280">
            <v>0</v>
          </cell>
        </row>
        <row r="1281">
          <cell r="J1281">
            <v>0</v>
          </cell>
          <cell r="N1281">
            <v>1839</v>
          </cell>
          <cell r="Z1281">
            <v>6100</v>
          </cell>
          <cell r="AA1281">
            <v>500</v>
          </cell>
          <cell r="AO1281">
            <v>0</v>
          </cell>
        </row>
        <row r="1282">
          <cell r="J1282">
            <v>0</v>
          </cell>
          <cell r="N1282">
            <v>0</v>
          </cell>
          <cell r="AA1282">
            <v>0</v>
          </cell>
          <cell r="AO1282">
            <v>0</v>
          </cell>
        </row>
        <row r="1283">
          <cell r="J1283">
            <v>0</v>
          </cell>
          <cell r="N1283">
            <v>60965.53</v>
          </cell>
          <cell r="Z1283">
            <v>85397.36</v>
          </cell>
          <cell r="AA1283">
            <v>56597.36</v>
          </cell>
          <cell r="AO1283">
            <v>84249.65</v>
          </cell>
        </row>
        <row r="1284">
          <cell r="J1284">
            <v>0</v>
          </cell>
          <cell r="N1284">
            <v>33500</v>
          </cell>
          <cell r="Z1284">
            <v>25600</v>
          </cell>
          <cell r="AA1284">
            <v>25600</v>
          </cell>
          <cell r="AO1284">
            <v>0</v>
          </cell>
        </row>
        <row r="1285">
          <cell r="J1285">
            <v>0</v>
          </cell>
          <cell r="N1285">
            <v>0</v>
          </cell>
          <cell r="Z1285">
            <v>0</v>
          </cell>
          <cell r="AA1285">
            <v>0</v>
          </cell>
          <cell r="AO1285">
            <v>0</v>
          </cell>
        </row>
        <row r="1286">
          <cell r="J1286">
            <v>0</v>
          </cell>
          <cell r="N1286">
            <v>0</v>
          </cell>
          <cell r="Z1286">
            <v>0</v>
          </cell>
          <cell r="AA1286">
            <v>0</v>
          </cell>
          <cell r="AO1286">
            <v>0</v>
          </cell>
        </row>
        <row r="1287">
          <cell r="J1287">
            <v>0</v>
          </cell>
          <cell r="N1287">
            <v>0</v>
          </cell>
          <cell r="Z1287">
            <v>0</v>
          </cell>
          <cell r="AA1287">
            <v>0</v>
          </cell>
          <cell r="AO1287">
            <v>0</v>
          </cell>
        </row>
        <row r="1288">
          <cell r="J1288">
            <v>0</v>
          </cell>
          <cell r="N1288">
            <v>9498.15</v>
          </cell>
          <cell r="Z1288">
            <v>0</v>
          </cell>
          <cell r="AA1288">
            <v>0</v>
          </cell>
          <cell r="AO1288">
            <v>739.61</v>
          </cell>
        </row>
        <row r="1289">
          <cell r="J1289">
            <v>0</v>
          </cell>
          <cell r="N1289">
            <v>0</v>
          </cell>
          <cell r="Z1289">
            <v>0</v>
          </cell>
          <cell r="AA1289">
            <v>0</v>
          </cell>
          <cell r="AO1289">
            <v>0</v>
          </cell>
        </row>
        <row r="1290">
          <cell r="J1290">
            <v>0</v>
          </cell>
          <cell r="N1290">
            <v>20497.29</v>
          </cell>
          <cell r="Z1290">
            <v>23440.91</v>
          </cell>
          <cell r="AA1290">
            <v>23314.83</v>
          </cell>
          <cell r="AO1290">
            <v>152022.23000000001</v>
          </cell>
        </row>
        <row r="1291">
          <cell r="J1291">
            <v>0</v>
          </cell>
          <cell r="N1291">
            <v>0</v>
          </cell>
          <cell r="Z1291">
            <v>0</v>
          </cell>
          <cell r="AA1291">
            <v>0</v>
          </cell>
          <cell r="AO1291">
            <v>0</v>
          </cell>
        </row>
        <row r="1292">
          <cell r="J1292">
            <v>0</v>
          </cell>
          <cell r="N1292">
            <v>215.35</v>
          </cell>
          <cell r="Z1292">
            <v>156.69</v>
          </cell>
          <cell r="AA1292">
            <v>127.94</v>
          </cell>
          <cell r="AO1292">
            <v>98.01</v>
          </cell>
        </row>
        <row r="1293">
          <cell r="J1293">
            <v>0</v>
          </cell>
          <cell r="N1293">
            <v>518.61</v>
          </cell>
          <cell r="Z1293">
            <v>0</v>
          </cell>
          <cell r="AA1293">
            <v>0</v>
          </cell>
          <cell r="AO1293">
            <v>0</v>
          </cell>
        </row>
        <row r="1294">
          <cell r="J1294">
            <v>0</v>
          </cell>
          <cell r="N1294">
            <v>110226.32</v>
          </cell>
          <cell r="Z1294">
            <v>78387.69</v>
          </cell>
          <cell r="AA1294">
            <v>34348.49</v>
          </cell>
          <cell r="AO1294">
            <v>24828.19</v>
          </cell>
        </row>
        <row r="1295">
          <cell r="J1295">
            <v>0</v>
          </cell>
          <cell r="N1295">
            <v>311250</v>
          </cell>
          <cell r="Z1295">
            <v>50000</v>
          </cell>
          <cell r="AA1295">
            <v>50000</v>
          </cell>
          <cell r="AO1295">
            <v>333750</v>
          </cell>
        </row>
        <row r="1296">
          <cell r="J1296">
            <v>0</v>
          </cell>
          <cell r="N1296">
            <v>47990.9</v>
          </cell>
          <cell r="Z1296">
            <v>1625.73</v>
          </cell>
          <cell r="AA1296">
            <v>0</v>
          </cell>
          <cell r="AO1296">
            <v>0</v>
          </cell>
        </row>
        <row r="1297">
          <cell r="J1297">
            <v>0</v>
          </cell>
          <cell r="N1297">
            <v>300</v>
          </cell>
          <cell r="Z1297">
            <v>0</v>
          </cell>
          <cell r="AA1297">
            <v>0</v>
          </cell>
          <cell r="AO1297">
            <v>0</v>
          </cell>
        </row>
        <row r="1298">
          <cell r="J1298">
            <v>0</v>
          </cell>
          <cell r="N1298">
            <v>0</v>
          </cell>
          <cell r="Z1298">
            <v>28461.87</v>
          </cell>
          <cell r="AA1298">
            <v>28461.87</v>
          </cell>
          <cell r="AO1298">
            <v>1257.48</v>
          </cell>
        </row>
        <row r="1299">
          <cell r="J1299">
            <v>0</v>
          </cell>
          <cell r="N1299">
            <v>93534.48</v>
          </cell>
          <cell r="Z1299">
            <v>188942.69</v>
          </cell>
          <cell r="AA1299">
            <v>186718.05</v>
          </cell>
          <cell r="AO1299">
            <v>147027.09</v>
          </cell>
        </row>
        <row r="1300">
          <cell r="J1300">
            <v>0</v>
          </cell>
          <cell r="N1300">
            <v>156063.85</v>
          </cell>
          <cell r="Z1300">
            <v>155911.23000000001</v>
          </cell>
          <cell r="AA1300">
            <v>155911.23000000001</v>
          </cell>
          <cell r="AO1300">
            <v>42760.76</v>
          </cell>
        </row>
        <row r="1301">
          <cell r="J1301">
            <v>0</v>
          </cell>
          <cell r="N1301">
            <v>0</v>
          </cell>
          <cell r="Z1301">
            <v>45159.12</v>
          </cell>
          <cell r="AA1301">
            <v>0</v>
          </cell>
          <cell r="AO1301">
            <v>0</v>
          </cell>
        </row>
        <row r="1302">
          <cell r="J1302">
            <v>0</v>
          </cell>
          <cell r="N1302">
            <v>0</v>
          </cell>
          <cell r="Z1302">
            <v>0</v>
          </cell>
          <cell r="AA1302">
            <v>0</v>
          </cell>
          <cell r="AO1302">
            <v>0</v>
          </cell>
        </row>
        <row r="1303">
          <cell r="J1303">
            <v>0</v>
          </cell>
          <cell r="N1303">
            <v>19917.79</v>
          </cell>
          <cell r="Z1303">
            <v>28847.37</v>
          </cell>
          <cell r="AA1303">
            <v>26812.55</v>
          </cell>
          <cell r="AO1303">
            <v>22691.26</v>
          </cell>
        </row>
        <row r="1304">
          <cell r="J1304">
            <v>0</v>
          </cell>
          <cell r="N1304">
            <v>15.38</v>
          </cell>
          <cell r="Z1304">
            <v>12.52</v>
          </cell>
          <cell r="AA1304">
            <v>20.64</v>
          </cell>
          <cell r="AO1304">
            <v>0</v>
          </cell>
        </row>
        <row r="1305">
          <cell r="J1305">
            <v>0</v>
          </cell>
          <cell r="N1305">
            <v>-9.17</v>
          </cell>
          <cell r="Z1305">
            <v>-4.41</v>
          </cell>
          <cell r="AA1305">
            <v>-4.41</v>
          </cell>
          <cell r="AO1305">
            <v>-2.63</v>
          </cell>
        </row>
        <row r="1306">
          <cell r="J1306">
            <v>0</v>
          </cell>
          <cell r="N1306">
            <v>0</v>
          </cell>
          <cell r="Z1306">
            <v>193.12</v>
          </cell>
          <cell r="AA1306">
            <v>193.12</v>
          </cell>
          <cell r="AO1306">
            <v>0</v>
          </cell>
        </row>
        <row r="1307">
          <cell r="J1307">
            <v>0</v>
          </cell>
          <cell r="N1307">
            <v>55819.03</v>
          </cell>
          <cell r="Z1307">
            <v>0</v>
          </cell>
          <cell r="AA1307">
            <v>0</v>
          </cell>
          <cell r="AO1307">
            <v>22622.95</v>
          </cell>
        </row>
        <row r="1308">
          <cell r="J1308">
            <v>5</v>
          </cell>
          <cell r="N1308">
            <v>6369495.0600000005</v>
          </cell>
          <cell r="Z1308">
            <v>24996605.100000001</v>
          </cell>
          <cell r="AA1308">
            <v>25091683.059999999</v>
          </cell>
          <cell r="AO1308">
            <v>1403605.87</v>
          </cell>
        </row>
        <row r="1309">
          <cell r="J1309">
            <v>5</v>
          </cell>
          <cell r="N1309">
            <v>-500219.58</v>
          </cell>
          <cell r="AA1309">
            <v>0</v>
          </cell>
          <cell r="AO1309">
            <v>0</v>
          </cell>
        </row>
        <row r="1310">
          <cell r="J1310">
            <v>5</v>
          </cell>
          <cell r="N1310">
            <v>0</v>
          </cell>
          <cell r="Z1310">
            <v>0</v>
          </cell>
          <cell r="AA1310">
            <v>0</v>
          </cell>
          <cell r="AO1310">
            <v>0</v>
          </cell>
        </row>
        <row r="1311">
          <cell r="J1311">
            <v>5</v>
          </cell>
          <cell r="N1311">
            <v>0</v>
          </cell>
          <cell r="Z1311">
            <v>0</v>
          </cell>
          <cell r="AA1311">
            <v>0</v>
          </cell>
          <cell r="AO1311">
            <v>0</v>
          </cell>
        </row>
        <row r="1312">
          <cell r="J1312">
            <v>0</v>
          </cell>
          <cell r="N1312">
            <v>150692.9</v>
          </cell>
          <cell r="Z1312">
            <v>950790.86</v>
          </cell>
          <cell r="AA1312">
            <v>577760.62</v>
          </cell>
          <cell r="AO1312">
            <v>4244311.87</v>
          </cell>
        </row>
        <row r="1313">
          <cell r="J1313">
            <v>0</v>
          </cell>
          <cell r="N1313">
            <v>50275.27</v>
          </cell>
          <cell r="Z1313">
            <v>2215795.91</v>
          </cell>
          <cell r="AA1313">
            <v>1830815.72</v>
          </cell>
          <cell r="AO1313">
            <v>2577363.5499999998</v>
          </cell>
        </row>
        <row r="1314">
          <cell r="J1314">
            <v>0</v>
          </cell>
          <cell r="N1314">
            <v>0</v>
          </cell>
          <cell r="Z1314">
            <v>326028.36</v>
          </cell>
          <cell r="AA1314">
            <v>240232.54</v>
          </cell>
          <cell r="AO1314">
            <v>565744.93999999994</v>
          </cell>
        </row>
        <row r="1315">
          <cell r="J1315">
            <v>0</v>
          </cell>
          <cell r="N1315">
            <v>0</v>
          </cell>
          <cell r="Z1315">
            <v>37155.49</v>
          </cell>
          <cell r="AA1315">
            <v>26611.360000000001</v>
          </cell>
          <cell r="AO1315">
            <v>717676.72</v>
          </cell>
        </row>
        <row r="1316">
          <cell r="J1316">
            <v>0</v>
          </cell>
          <cell r="N1316">
            <v>0</v>
          </cell>
          <cell r="Z1316">
            <v>1657470.14</v>
          </cell>
          <cell r="AA1316">
            <v>1657470.14</v>
          </cell>
          <cell r="AO1316">
            <v>108537.03</v>
          </cell>
        </row>
        <row r="1317">
          <cell r="J1317">
            <v>0</v>
          </cell>
          <cell r="N1317">
            <v>0.4</v>
          </cell>
          <cell r="Z1317">
            <v>0</v>
          </cell>
          <cell r="AA1317">
            <v>0</v>
          </cell>
          <cell r="AO1317">
            <v>0</v>
          </cell>
        </row>
        <row r="1318">
          <cell r="J1318">
            <v>0</v>
          </cell>
          <cell r="N1318">
            <v>0</v>
          </cell>
          <cell r="Z1318">
            <v>0</v>
          </cell>
          <cell r="AA1318">
            <v>0</v>
          </cell>
          <cell r="AO1318">
            <v>0</v>
          </cell>
        </row>
        <row r="1319">
          <cell r="J1319">
            <v>0</v>
          </cell>
          <cell r="N1319">
            <v>0</v>
          </cell>
          <cell r="Z1319">
            <v>0</v>
          </cell>
          <cell r="AA1319">
            <v>0</v>
          </cell>
          <cell r="AO1319">
            <v>0</v>
          </cell>
        </row>
        <row r="1320">
          <cell r="J1320">
            <v>0</v>
          </cell>
          <cell r="N1320">
            <v>1110.06</v>
          </cell>
          <cell r="Z1320">
            <v>1317.58</v>
          </cell>
          <cell r="AA1320">
            <v>869.8</v>
          </cell>
          <cell r="AO1320">
            <v>828.37</v>
          </cell>
        </row>
        <row r="1321">
          <cell r="J1321">
            <v>0</v>
          </cell>
          <cell r="N1321">
            <v>35288.71</v>
          </cell>
          <cell r="Z1321">
            <v>0</v>
          </cell>
          <cell r="AA1321">
            <v>0</v>
          </cell>
          <cell r="AO1321">
            <v>0</v>
          </cell>
        </row>
        <row r="1322">
          <cell r="J1322">
            <v>0</v>
          </cell>
          <cell r="N1322">
            <v>971</v>
          </cell>
          <cell r="Z1322">
            <v>464544.25</v>
          </cell>
          <cell r="AA1322">
            <v>116588.17</v>
          </cell>
          <cell r="AO1322">
            <v>1118320.96</v>
          </cell>
        </row>
        <row r="1323">
          <cell r="J1323">
            <v>0</v>
          </cell>
          <cell r="Z1323">
            <v>173756.19</v>
          </cell>
          <cell r="AA1323">
            <v>0</v>
          </cell>
          <cell r="AO1323">
            <v>0</v>
          </cell>
        </row>
        <row r="1324">
          <cell r="J1324">
            <v>0</v>
          </cell>
          <cell r="N1324">
            <v>200000</v>
          </cell>
          <cell r="Z1324">
            <v>0</v>
          </cell>
          <cell r="AA1324">
            <v>0</v>
          </cell>
          <cell r="AO1324">
            <v>0</v>
          </cell>
        </row>
        <row r="1325">
          <cell r="J1325">
            <v>0</v>
          </cell>
          <cell r="N1325">
            <v>73683.98</v>
          </cell>
          <cell r="Z1325">
            <v>147241.01</v>
          </cell>
          <cell r="AA1325">
            <v>147241.01</v>
          </cell>
          <cell r="AO1325">
            <v>185264.12</v>
          </cell>
        </row>
        <row r="1326">
          <cell r="J1326">
            <v>0</v>
          </cell>
          <cell r="AA1326">
            <v>0</v>
          </cell>
          <cell r="AO1326">
            <v>60058.14</v>
          </cell>
        </row>
        <row r="1327">
          <cell r="J1327">
            <v>0</v>
          </cell>
          <cell r="N1327">
            <v>1372.97</v>
          </cell>
          <cell r="Z1327">
            <v>431.71</v>
          </cell>
          <cell r="AA1327">
            <v>431.71</v>
          </cell>
          <cell r="AO1327">
            <v>29976.52</v>
          </cell>
        </row>
        <row r="1328">
          <cell r="J1328">
            <v>0</v>
          </cell>
          <cell r="N1328">
            <v>31095.24</v>
          </cell>
          <cell r="Z1328">
            <v>28345.67</v>
          </cell>
          <cell r="AA1328">
            <v>28345.67</v>
          </cell>
          <cell r="AO1328">
            <v>-233197.1</v>
          </cell>
        </row>
        <row r="1329">
          <cell r="J1329">
            <v>0</v>
          </cell>
          <cell r="AO1329">
            <v>248068.02</v>
          </cell>
        </row>
        <row r="1330">
          <cell r="J1330">
            <v>0</v>
          </cell>
          <cell r="N1330">
            <v>-1358.76</v>
          </cell>
          <cell r="Z1330">
            <v>1073.94</v>
          </cell>
          <cell r="AA1330">
            <v>-1.51</v>
          </cell>
          <cell r="AO1330">
            <v>2.93</v>
          </cell>
        </row>
        <row r="1331">
          <cell r="J1331">
            <v>14</v>
          </cell>
          <cell r="N1331">
            <v>0</v>
          </cell>
          <cell r="Z1331">
            <v>0</v>
          </cell>
          <cell r="AA1331">
            <v>0</v>
          </cell>
          <cell r="AO1331">
            <v>0</v>
          </cell>
        </row>
        <row r="1332">
          <cell r="J1332">
            <v>14</v>
          </cell>
          <cell r="N1332">
            <v>0</v>
          </cell>
          <cell r="Z1332">
            <v>0</v>
          </cell>
          <cell r="AA1332">
            <v>0</v>
          </cell>
          <cell r="AO1332">
            <v>0</v>
          </cell>
        </row>
        <row r="1333">
          <cell r="J1333">
            <v>14</v>
          </cell>
          <cell r="N1333">
            <v>0</v>
          </cell>
          <cell r="Z1333">
            <v>0</v>
          </cell>
          <cell r="AA1333">
            <v>0</v>
          </cell>
          <cell r="AO1333">
            <v>0</v>
          </cell>
        </row>
        <row r="1334">
          <cell r="J1334">
            <v>14</v>
          </cell>
          <cell r="N1334">
            <v>0</v>
          </cell>
          <cell r="Z1334">
            <v>0</v>
          </cell>
          <cell r="AA1334">
            <v>0</v>
          </cell>
          <cell r="AO1334">
            <v>0</v>
          </cell>
        </row>
        <row r="1335">
          <cell r="J1335">
            <v>14</v>
          </cell>
          <cell r="N1335">
            <v>0</v>
          </cell>
          <cell r="Z1335">
            <v>0</v>
          </cell>
          <cell r="AA1335">
            <v>0</v>
          </cell>
          <cell r="AO1335">
            <v>0</v>
          </cell>
        </row>
        <row r="1336">
          <cell r="J1336">
            <v>14</v>
          </cell>
          <cell r="N1336">
            <v>0</v>
          </cell>
          <cell r="Z1336">
            <v>0</v>
          </cell>
          <cell r="AA1336">
            <v>0</v>
          </cell>
          <cell r="AO1336">
            <v>0</v>
          </cell>
        </row>
        <row r="1337">
          <cell r="J1337">
            <v>0</v>
          </cell>
          <cell r="N1337">
            <v>276.22000000000003</v>
          </cell>
          <cell r="Z1337">
            <v>-164.43</v>
          </cell>
          <cell r="AA1337">
            <v>-164.43</v>
          </cell>
          <cell r="AO1337">
            <v>0</v>
          </cell>
        </row>
        <row r="1338">
          <cell r="J1338">
            <v>0</v>
          </cell>
          <cell r="N1338">
            <v>0</v>
          </cell>
          <cell r="Z1338">
            <v>0</v>
          </cell>
          <cell r="AA1338">
            <v>0</v>
          </cell>
          <cell r="AO1338">
            <v>0</v>
          </cell>
        </row>
        <row r="1339">
          <cell r="J1339">
            <v>0</v>
          </cell>
          <cell r="N1339">
            <v>0</v>
          </cell>
          <cell r="Z1339">
            <v>0</v>
          </cell>
          <cell r="AA1339">
            <v>0</v>
          </cell>
          <cell r="AO1339">
            <v>0</v>
          </cell>
        </row>
        <row r="1340">
          <cell r="J1340">
            <v>0</v>
          </cell>
          <cell r="N1340">
            <v>0</v>
          </cell>
          <cell r="Z1340">
            <v>115.32</v>
          </cell>
          <cell r="AA1340">
            <v>115.32</v>
          </cell>
          <cell r="AO1340">
            <v>0</v>
          </cell>
        </row>
        <row r="1341">
          <cell r="J1341">
            <v>0</v>
          </cell>
          <cell r="N1341">
            <v>8678.66</v>
          </cell>
          <cell r="Z1341">
            <v>-3544.58</v>
          </cell>
          <cell r="AA1341">
            <v>-3544.58</v>
          </cell>
          <cell r="AO1341">
            <v>9455.08</v>
          </cell>
        </row>
        <row r="1342">
          <cell r="J1342">
            <v>0</v>
          </cell>
          <cell r="N1342">
            <v>0</v>
          </cell>
          <cell r="Z1342">
            <v>0</v>
          </cell>
          <cell r="AA1342">
            <v>0</v>
          </cell>
          <cell r="AO1342">
            <v>0</v>
          </cell>
        </row>
        <row r="1343">
          <cell r="J1343">
            <v>0</v>
          </cell>
          <cell r="N1343">
            <v>278</v>
          </cell>
          <cell r="Z1343">
            <v>-312.83999999999997</v>
          </cell>
          <cell r="AA1343">
            <v>-312.83999999999997</v>
          </cell>
          <cell r="AO1343">
            <v>1543.04</v>
          </cell>
        </row>
        <row r="1344">
          <cell r="J1344">
            <v>14</v>
          </cell>
          <cell r="N1344">
            <v>0</v>
          </cell>
          <cell r="Z1344">
            <v>0</v>
          </cell>
          <cell r="AA1344">
            <v>0</v>
          </cell>
          <cell r="AO1344">
            <v>0</v>
          </cell>
        </row>
        <row r="1345">
          <cell r="J1345">
            <v>14</v>
          </cell>
          <cell r="N1345">
            <v>0</v>
          </cell>
          <cell r="Z1345">
            <v>0</v>
          </cell>
          <cell r="AA1345">
            <v>0</v>
          </cell>
          <cell r="AO1345">
            <v>0</v>
          </cell>
        </row>
        <row r="1346">
          <cell r="J1346">
            <v>14</v>
          </cell>
          <cell r="N1346">
            <v>0</v>
          </cell>
          <cell r="Z1346">
            <v>0</v>
          </cell>
          <cell r="AA1346">
            <v>0</v>
          </cell>
          <cell r="AO1346">
            <v>0</v>
          </cell>
        </row>
        <row r="1347">
          <cell r="J1347">
            <v>14</v>
          </cell>
          <cell r="N1347">
            <v>0</v>
          </cell>
          <cell r="Z1347">
            <v>0</v>
          </cell>
          <cell r="AA1347">
            <v>0</v>
          </cell>
          <cell r="AO1347">
            <v>0</v>
          </cell>
        </row>
        <row r="1348">
          <cell r="J1348">
            <v>14</v>
          </cell>
          <cell r="N1348">
            <v>0</v>
          </cell>
          <cell r="Z1348">
            <v>0</v>
          </cell>
          <cell r="AA1348">
            <v>0</v>
          </cell>
          <cell r="AO1348">
            <v>0</v>
          </cell>
        </row>
        <row r="1349">
          <cell r="J1349">
            <v>14</v>
          </cell>
          <cell r="N1349">
            <v>0</v>
          </cell>
          <cell r="Z1349">
            <v>0</v>
          </cell>
          <cell r="AA1349">
            <v>0</v>
          </cell>
          <cell r="AO1349">
            <v>0</v>
          </cell>
        </row>
        <row r="1350">
          <cell r="J1350">
            <v>0</v>
          </cell>
          <cell r="N1350">
            <v>0</v>
          </cell>
          <cell r="Z1350">
            <v>0</v>
          </cell>
          <cell r="AA1350">
            <v>0</v>
          </cell>
          <cell r="AO1350">
            <v>0</v>
          </cell>
        </row>
        <row r="1351">
          <cell r="J1351">
            <v>0</v>
          </cell>
          <cell r="N1351">
            <v>0</v>
          </cell>
          <cell r="Z1351">
            <v>0</v>
          </cell>
          <cell r="AA1351">
            <v>1882840.13</v>
          </cell>
          <cell r="AO1351">
            <v>1565480.11</v>
          </cell>
        </row>
        <row r="1352">
          <cell r="J1352">
            <v>0</v>
          </cell>
          <cell r="N1352">
            <v>0</v>
          </cell>
          <cell r="Z1352">
            <v>0</v>
          </cell>
          <cell r="AA1352">
            <v>39405.14</v>
          </cell>
          <cell r="AO1352">
            <v>2407.06</v>
          </cell>
        </row>
        <row r="1353">
          <cell r="J1353">
            <v>0</v>
          </cell>
          <cell r="N1353">
            <v>0</v>
          </cell>
          <cell r="Z1353">
            <v>0</v>
          </cell>
          <cell r="AA1353">
            <v>429452</v>
          </cell>
          <cell r="AO1353">
            <v>402673.23</v>
          </cell>
        </row>
        <row r="1354">
          <cell r="J1354">
            <v>0</v>
          </cell>
          <cell r="N1354">
            <v>0</v>
          </cell>
          <cell r="Z1354">
            <v>0</v>
          </cell>
          <cell r="AA1354">
            <v>1811.55</v>
          </cell>
          <cell r="AO1354">
            <v>273661.46000000002</v>
          </cell>
        </row>
        <row r="1355">
          <cell r="J1355">
            <v>0</v>
          </cell>
          <cell r="N1355">
            <v>0</v>
          </cell>
          <cell r="Z1355">
            <v>0</v>
          </cell>
          <cell r="AA1355">
            <v>362251.31</v>
          </cell>
          <cell r="AO1355">
            <v>161026.91</v>
          </cell>
        </row>
        <row r="1356">
          <cell r="J1356">
            <v>0</v>
          </cell>
          <cell r="N1356">
            <v>0</v>
          </cell>
          <cell r="Z1356">
            <v>0</v>
          </cell>
          <cell r="AA1356">
            <v>0</v>
          </cell>
          <cell r="AO1356">
            <v>0</v>
          </cell>
        </row>
        <row r="1357">
          <cell r="J1357">
            <v>0</v>
          </cell>
          <cell r="N1357">
            <v>0</v>
          </cell>
          <cell r="Z1357">
            <v>0</v>
          </cell>
          <cell r="AA1357">
            <v>-2715760.27</v>
          </cell>
          <cell r="AO1357">
            <v>-2405248.7799999998</v>
          </cell>
        </row>
        <row r="1358">
          <cell r="J1358">
            <v>0</v>
          </cell>
          <cell r="N1358">
            <v>0</v>
          </cell>
          <cell r="Z1358">
            <v>0</v>
          </cell>
          <cell r="AA1358">
            <v>0</v>
          </cell>
          <cell r="AO1358">
            <v>0.01</v>
          </cell>
        </row>
        <row r="1359">
          <cell r="J1359">
            <v>0</v>
          </cell>
          <cell r="N1359">
            <v>0</v>
          </cell>
          <cell r="Z1359">
            <v>0</v>
          </cell>
          <cell r="AA1359">
            <v>-0.51</v>
          </cell>
          <cell r="AO1359">
            <v>-0.34</v>
          </cell>
        </row>
        <row r="1360">
          <cell r="J1360">
            <v>0</v>
          </cell>
          <cell r="N1360">
            <v>0</v>
          </cell>
          <cell r="Z1360">
            <v>0</v>
          </cell>
          <cell r="AA1360">
            <v>0</v>
          </cell>
          <cell r="AO1360">
            <v>0</v>
          </cell>
        </row>
        <row r="1361">
          <cell r="J1361">
            <v>0</v>
          </cell>
          <cell r="N1361">
            <v>0</v>
          </cell>
          <cell r="Z1361">
            <v>0</v>
          </cell>
          <cell r="AA1361">
            <v>0</v>
          </cell>
          <cell r="AO1361">
            <v>0</v>
          </cell>
        </row>
        <row r="1362">
          <cell r="J1362">
            <v>0</v>
          </cell>
          <cell r="N1362">
            <v>0</v>
          </cell>
          <cell r="Z1362">
            <v>0</v>
          </cell>
          <cell r="AA1362">
            <v>0</v>
          </cell>
          <cell r="AO1362">
            <v>0</v>
          </cell>
        </row>
        <row r="1363">
          <cell r="J1363">
            <v>0</v>
          </cell>
          <cell r="N1363">
            <v>0</v>
          </cell>
          <cell r="Z1363">
            <v>0</v>
          </cell>
          <cell r="AA1363">
            <v>-1.58</v>
          </cell>
          <cell r="AO1363">
            <v>-0.47</v>
          </cell>
        </row>
        <row r="1364">
          <cell r="J1364">
            <v>0</v>
          </cell>
          <cell r="N1364">
            <v>0</v>
          </cell>
          <cell r="Z1364">
            <v>0</v>
          </cell>
          <cell r="AA1364">
            <v>-0.01</v>
          </cell>
          <cell r="AO1364">
            <v>0</v>
          </cell>
        </row>
        <row r="1365">
          <cell r="J1365">
            <v>0</v>
          </cell>
          <cell r="N1365">
            <v>0</v>
          </cell>
          <cell r="Z1365">
            <v>0</v>
          </cell>
          <cell r="AA1365">
            <v>-1.36</v>
          </cell>
          <cell r="AO1365">
            <v>0</v>
          </cell>
        </row>
        <row r="1366">
          <cell r="J1366">
            <v>0</v>
          </cell>
          <cell r="N1366">
            <v>0</v>
          </cell>
          <cell r="Z1366">
            <v>0</v>
          </cell>
          <cell r="AA1366">
            <v>1242.0899999999999</v>
          </cell>
          <cell r="AO1366">
            <v>2166.9699999999998</v>
          </cell>
        </row>
        <row r="1367">
          <cell r="J1367">
            <v>0</v>
          </cell>
          <cell r="N1367">
            <v>0</v>
          </cell>
          <cell r="Z1367">
            <v>0</v>
          </cell>
          <cell r="AA1367">
            <v>-0.01</v>
          </cell>
          <cell r="AO1367">
            <v>-0.05</v>
          </cell>
        </row>
        <row r="1368">
          <cell r="J1368">
            <v>0</v>
          </cell>
          <cell r="Z1368">
            <v>0</v>
          </cell>
          <cell r="AA1368">
            <v>0</v>
          </cell>
          <cell r="AO1368">
            <v>0</v>
          </cell>
        </row>
        <row r="1369">
          <cell r="J1369">
            <v>0</v>
          </cell>
          <cell r="N1369">
            <v>0</v>
          </cell>
          <cell r="Z1369">
            <v>0</v>
          </cell>
          <cell r="AA1369">
            <v>0</v>
          </cell>
          <cell r="AO1369">
            <v>0</v>
          </cell>
        </row>
        <row r="1370">
          <cell r="J1370">
            <v>0</v>
          </cell>
          <cell r="N1370">
            <v>0</v>
          </cell>
          <cell r="Z1370">
            <v>0</v>
          </cell>
          <cell r="AA1370">
            <v>0.28999999999999998</v>
          </cell>
          <cell r="AO1370">
            <v>-1.56</v>
          </cell>
        </row>
        <row r="1371">
          <cell r="J1371">
            <v>0</v>
          </cell>
          <cell r="N1371">
            <v>-1219.3399999999999</v>
          </cell>
          <cell r="Z1371">
            <v>161.38</v>
          </cell>
          <cell r="AA1371">
            <v>-35.29</v>
          </cell>
          <cell r="AO1371">
            <v>1964.61</v>
          </cell>
        </row>
        <row r="1372">
          <cell r="J1372">
            <v>0</v>
          </cell>
          <cell r="N1372">
            <v>0</v>
          </cell>
          <cell r="Z1372">
            <v>0</v>
          </cell>
          <cell r="AA1372">
            <v>0</v>
          </cell>
          <cell r="AO1372">
            <v>0</v>
          </cell>
        </row>
        <row r="1373">
          <cell r="J1373">
            <v>0</v>
          </cell>
          <cell r="N1373">
            <v>0</v>
          </cell>
          <cell r="Z1373">
            <v>0</v>
          </cell>
          <cell r="AA1373">
            <v>0</v>
          </cell>
          <cell r="AO1373">
            <v>0</v>
          </cell>
        </row>
        <row r="1374">
          <cell r="J1374">
            <v>0</v>
          </cell>
          <cell r="N1374">
            <v>0</v>
          </cell>
          <cell r="Z1374">
            <v>0</v>
          </cell>
          <cell r="AA1374">
            <v>0</v>
          </cell>
          <cell r="AO1374">
            <v>0</v>
          </cell>
        </row>
        <row r="1375">
          <cell r="J1375">
            <v>0</v>
          </cell>
          <cell r="N1375">
            <v>0</v>
          </cell>
          <cell r="Z1375">
            <v>-34385.440000000002</v>
          </cell>
          <cell r="AA1375">
            <v>-29775.439999999999</v>
          </cell>
          <cell r="AO1375">
            <v>-57205.440000000002</v>
          </cell>
        </row>
        <row r="1376">
          <cell r="J1376">
            <v>0</v>
          </cell>
          <cell r="N1376">
            <v>0</v>
          </cell>
          <cell r="Z1376">
            <v>34385.440000000002</v>
          </cell>
          <cell r="AA1376">
            <v>29775.439999999999</v>
          </cell>
          <cell r="AO1376">
            <v>57205.440000000002</v>
          </cell>
        </row>
        <row r="1377">
          <cell r="J1377">
            <v>0</v>
          </cell>
          <cell r="AO1377">
            <v>573610.75</v>
          </cell>
        </row>
        <row r="1378">
          <cell r="J1378">
            <v>0</v>
          </cell>
          <cell r="AO1378">
            <v>-68285.08</v>
          </cell>
        </row>
        <row r="1379">
          <cell r="J1379">
            <v>0</v>
          </cell>
          <cell r="AO1379">
            <v>-590393.90999999992</v>
          </cell>
        </row>
        <row r="1380">
          <cell r="J1380">
            <v>0</v>
          </cell>
          <cell r="AO1380">
            <v>-45729.89</v>
          </cell>
        </row>
        <row r="1381">
          <cell r="J1381">
            <v>0</v>
          </cell>
          <cell r="AO1381">
            <v>-4037.8100000000004</v>
          </cell>
        </row>
        <row r="1382">
          <cell r="J1382">
            <v>0</v>
          </cell>
          <cell r="AO1382">
            <v>134835.94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Macro Assumptions"/>
      <sheetName val="Sales projections"/>
      <sheetName val="Regional Sales"/>
      <sheetName val="Operational Assumptions"/>
      <sheetName val="Dairy P&amp;L"/>
      <sheetName val="Juice P&amp;L"/>
      <sheetName val="Water P&amp;L"/>
      <sheetName val="Consolidated P&amp;L"/>
      <sheetName val="Consolidated P&amp;L - excl. Water"/>
      <sheetName val="Intergration Costs"/>
      <sheetName val="P&amp;L"/>
      <sheetName val="P&amp;L Summary"/>
      <sheetName val="CFS"/>
      <sheetName val="BS"/>
      <sheetName val="Debt"/>
      <sheetName val="Working Capital"/>
      <sheetName val="Taxes"/>
      <sheetName val="Capex"/>
      <sheetName val="FA + Depreciation"/>
      <sheetName val="IA + Amort"/>
      <sheetName val="Other Assets"/>
      <sheetName val="Scenarios Output - P&amp;L &amp; Ratios"/>
      <sheetName val="Scenarios Output - Impact &amp; Val"/>
      <sheetName val="ROIC"/>
      <sheetName val="Assumptions"/>
      <sheetName val="Accrit_Dilut"/>
      <sheetName val="Wacc analysis"/>
      <sheetName val="Scenarios Output - DCF"/>
      <sheetName val="DCF_9 Core"/>
      <sheetName val="DCF_9 Dairy"/>
      <sheetName val="DCF_9 Juice"/>
      <sheetName val="DCF_9 Water"/>
      <sheetName val="DCF_9 General"/>
      <sheetName val="Trading Comps"/>
      <sheetName val="Dairy Precedents"/>
      <sheetName val="Beverage Precedents"/>
      <sheetName val="Appendix"/>
      <sheetName val="Valuation Graphs"/>
      <sheetName val="Bridges Graphs"/>
      <sheetName val="Eden"/>
      <sheetName val="Whites GRG + PLF"/>
      <sheetName val="Dairy 1Q03"/>
      <sheetName val="Juice 1Q03"/>
      <sheetName val="P&amp;L 1Q03"/>
      <sheetName val="2002 volume"/>
      <sheetName val="Market share and capacity"/>
      <sheetName val="PwC Capex breakdown 2001-02"/>
      <sheetName val="PwC P&amp;L "/>
      <sheetName val="Dairy"/>
      <sheetName val="Juice"/>
      <sheetName val="Teresa's Projections"/>
      <sheetName val="Adj. Water by RG"/>
      <sheetName val="D G.margin 1 Q 2003"/>
      <sheetName val="Juice G.Margin Q1 03"/>
      <sheetName val="DCF_5"/>
      <sheetName val="Reconciliation"/>
      <sheetName val="Rob's orginal capex"/>
      <sheetName val="Graphs2"/>
      <sheetName val="Page for Rob"/>
      <sheetName val="shareholders"/>
      <sheetName val="IS2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isok"/>
      <sheetName val="ИПР"/>
      <sheetName val="Факторы неисполнения"/>
      <sheetName val="форма ОПС"/>
      <sheetName val="справка БУ"/>
    </sheetNames>
    <sheetDataSet>
      <sheetData sheetId="0">
        <row r="2">
          <cell r="O2">
            <v>2016</v>
          </cell>
        </row>
        <row r="3">
          <cell r="J3" t="str">
            <v>ИА ОАО «Интер РАО»</v>
          </cell>
        </row>
        <row r="4">
          <cell r="J4" t="str">
            <v>АО «ИНТЕР РАО – Электрогенерация»</v>
          </cell>
        </row>
        <row r="5">
          <cell r="J5" t="str">
            <v>ООО «Башкирская генерирующая компания»</v>
          </cell>
        </row>
        <row r="6">
          <cell r="J6" t="str">
            <v>ЗАО «Нижневартовская ГРЭС»</v>
          </cell>
        </row>
        <row r="7">
          <cell r="J7" t="str">
            <v>ООО «ПГУ "ТЭЦ-5"</v>
          </cell>
        </row>
        <row r="8">
          <cell r="J8" t="str">
            <v>АО «ТГК-11»</v>
          </cell>
        </row>
        <row r="9">
          <cell r="J9" t="str">
            <v>ООО «РТ-Энерготрейдинг»</v>
          </cell>
        </row>
        <row r="10">
          <cell r="J10" t="str">
            <v>АО «Алтайэнергосбыт»</v>
          </cell>
        </row>
        <row r="11">
          <cell r="J11" t="str">
            <v>ПАО «Мосэнергосбыт»</v>
          </cell>
        </row>
        <row r="12">
          <cell r="J12" t="str">
            <v>ООО «ИНТЕР РАО - Орловский Энергосбыт»</v>
          </cell>
        </row>
        <row r="13">
          <cell r="J13" t="str">
            <v>АО «Петербургская сбытовая компания»</v>
          </cell>
        </row>
        <row r="14">
          <cell r="J14" t="str">
            <v>ООО «РН-Энерго»</v>
          </cell>
        </row>
        <row r="15">
          <cell r="J15" t="str">
            <v>ПАО «Саратовэнерго»</v>
          </cell>
        </row>
        <row r="16">
          <cell r="J16" t="str">
            <v>ПАО «Тамбовская энергосбытовая компания»</v>
          </cell>
        </row>
        <row r="17">
          <cell r="J17" t="str">
            <v>ПАО «Томскэнергосбыт»</v>
          </cell>
        </row>
        <row r="18">
          <cell r="J18" t="str">
            <v>ООО «ИНТЕР РАО Инвест»</v>
          </cell>
        </row>
        <row r="19">
          <cell r="J19" t="str">
            <v>ЗАО «ИНТЕР РАО Капитал»</v>
          </cell>
        </row>
        <row r="20">
          <cell r="J20" t="str">
            <v>ООО «ИНТЕР РАО – Центр управления закупками"</v>
          </cell>
        </row>
        <row r="21">
          <cell r="J21" t="str">
            <v>ООО «ИНТЕР РАО СЕРВИС»</v>
          </cell>
        </row>
        <row r="22">
          <cell r="J22" t="str">
            <v>ООО «Интер РАО ИТ»</v>
          </cell>
        </row>
        <row r="23">
          <cell r="J23" t="str">
            <v xml:space="preserve">ООО «Центр энергоэффективности ИНТЕР РАО ЕЭС» </v>
          </cell>
        </row>
        <row r="24">
          <cell r="J24" t="str">
            <v>АО «Электролуч»</v>
          </cell>
        </row>
        <row r="25">
          <cell r="J25" t="str">
            <v>ООО «КВАРЦ – Новые Технологии»</v>
          </cell>
        </row>
        <row r="26">
          <cell r="J26" t="str">
            <v>ООО «КВАРЦ Групп»</v>
          </cell>
        </row>
        <row r="27">
          <cell r="J27" t="str">
            <v>ОАО «УТТ»</v>
          </cell>
        </row>
        <row r="28">
          <cell r="J28" t="str">
            <v>Лукоморье</v>
          </cell>
        </row>
        <row r="29">
          <cell r="J29" t="str">
            <v>ООО «ИНТЕР РАО - Инжиниринг»</v>
          </cell>
        </row>
        <row r="30">
          <cell r="J30" t="str">
            <v>ООО «БашРТС»</v>
          </cell>
        </row>
        <row r="31">
          <cell r="J31" t="str">
            <v>ООО КП «ЭнергоСоюз»</v>
          </cell>
        </row>
        <row r="32">
          <cell r="J32" t="str">
            <v>ООО «ИнтерРАО-УорлиПарсонс»</v>
          </cell>
        </row>
        <row r="33">
          <cell r="J33" t="str">
            <v>ООО «ИНТЕР РАО - Экспорт»</v>
          </cell>
        </row>
        <row r="34">
          <cell r="J34" t="str">
            <v>ООО «Угольный разрез»</v>
          </cell>
        </row>
        <row r="35">
          <cell r="J35" t="str">
            <v>ООО «ИНТЕР РАО – Управление электрогенерацией»</v>
          </cell>
        </row>
        <row r="36">
          <cell r="J36" t="str">
            <v>АО «ОмскРТС»</v>
          </cell>
        </row>
        <row r="37">
          <cell r="J37" t="str">
            <v>АО «Томская генерация»</v>
          </cell>
        </row>
        <row r="38">
          <cell r="J38" t="str">
            <v>АО «ТомскРТС»</v>
          </cell>
        </row>
        <row r="39">
          <cell r="J39" t="str">
            <v>ООО «Национальные Дата-центры»</v>
          </cell>
        </row>
        <row r="40">
          <cell r="J40" t="str">
            <v>ЗАО «Молдавская ГРЭС»</v>
          </cell>
        </row>
        <row r="41">
          <cell r="J41" t="str">
            <v>АО «Станция Экибастузская ГРЭС-2»</v>
          </cell>
        </row>
        <row r="42">
          <cell r="J42" t="str">
            <v>АО «Храми ГЭС-1»</v>
          </cell>
        </row>
        <row r="43">
          <cell r="J43" t="str">
            <v>АО «Храми ГЭС-2»</v>
          </cell>
        </row>
        <row r="44">
          <cell r="J44" t="str">
            <v>ООО «Мтквари Энергетика»</v>
          </cell>
        </row>
        <row r="45">
          <cell r="J45" t="str">
            <v>АО «Теласи»</v>
          </cell>
        </row>
        <row r="46">
          <cell r="J46" t="str">
            <v xml:space="preserve">TRAKYA ELEKTRİK </v>
          </cell>
        </row>
        <row r="55">
          <cell r="B55" t="str">
            <v>-</v>
          </cell>
        </row>
        <row r="56">
          <cell r="B56" t="str">
            <v>тыс. USD</v>
          </cell>
        </row>
        <row r="57">
          <cell r="B57" t="str">
            <v>тыс. EUR</v>
          </cell>
        </row>
        <row r="58">
          <cell r="B58" t="str">
            <v>тыс. RUR</v>
          </cell>
        </row>
        <row r="59">
          <cell r="B59" t="str">
            <v>тыс. Рубль ПМР</v>
          </cell>
        </row>
        <row r="60">
          <cell r="B60" t="str">
            <v>тыс. Тенге</v>
          </cell>
        </row>
        <row r="61">
          <cell r="B61" t="str">
            <v>тыс. Драм</v>
          </cell>
        </row>
        <row r="62">
          <cell r="B62" t="str">
            <v>тыс. Лари</v>
          </cell>
        </row>
        <row r="63">
          <cell r="B63" t="str">
            <v>тыс. JPY</v>
          </cell>
        </row>
        <row r="64">
          <cell r="B64" t="str">
            <v>тыс. AUD</v>
          </cell>
        </row>
        <row r="65">
          <cell r="B65" t="str">
            <v>тыс. CHF</v>
          </cell>
        </row>
        <row r="117">
          <cell r="B117" t="str">
            <v>ИПР</v>
          </cell>
        </row>
        <row r="118">
          <cell r="B118" t="str">
            <v>Отчет за 1 квартал</v>
          </cell>
        </row>
        <row r="119">
          <cell r="B119" t="str">
            <v>Отчет за 2 квартал</v>
          </cell>
        </row>
        <row r="120">
          <cell r="B120" t="str">
            <v>Отчет за 3 квартал</v>
          </cell>
        </row>
        <row r="121">
          <cell r="B121" t="str">
            <v>Отчет за 4 квартал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nthèses"/>
      <sheetName val="DG-S1"/>
      <sheetName val="Obj-S2"/>
      <sheetName val="Chif. cles-S3"/>
      <sheetName val="Trim-S4"/>
      <sheetName val="S5a"/>
      <sheetName val="S5b"/>
      <sheetName val="Axes-S5c"/>
      <sheetName val="Axes-S6"/>
      <sheetName val="Arbre-S7a"/>
      <sheetName val="Arbre-S7b"/>
      <sheetName val="EvolROP-S8"/>
      <sheetName val="Ecart B-S9"/>
      <sheetName val="Restruct-S10"/>
      <sheetName val="Marques"/>
      <sheetName val="M11a"/>
      <sheetName val="M11b"/>
      <sheetName val="Suivi Marq-M11c"/>
      <sheetName val="Moy Marq-M12"/>
      <sheetName val="Vol Faible-M13"/>
      <sheetName val="Innov-M14"/>
      <sheetName val="Réseaux-M15"/>
      <sheetName val="C.  Employés"/>
      <sheetName val="RCE CVA-CE16"/>
      <sheetName val="Invest-CE17"/>
      <sheetName val="Inv marq-CE18"/>
      <sheetName val="Inv projets-CE19"/>
      <sheetName val="R.B.Financement"/>
      <sheetName val="AR1-F20"/>
      <sheetName val="AR2-F21"/>
      <sheetName val="MBA-F22"/>
      <sheetName val="Ecart ROP-F23a"/>
      <sheetName val="Ecart ROP-F23b"/>
      <sheetName val="Struct-F24"/>
      <sheetName val="Div&amp;Exep-F25"/>
      <sheetName val="FFin-F26"/>
      <sheetName val="M. Transversaux"/>
      <sheetName val="R&amp;D-T27a"/>
      <sheetName val="R&amp;D-T27b"/>
      <sheetName val="Achats-T28a"/>
      <sheetName val="Achats-T28b"/>
      <sheetName val="T28c"/>
      <sheetName val="T28d"/>
      <sheetName val="Achats-T28e"/>
      <sheetName val="Env-T29"/>
      <sheetName val="Stra Co-T30a"/>
      <sheetName val="Stra Co-T30b"/>
      <sheetName val="Stra Co-T30c"/>
      <sheetName val="Stra Co-T30d"/>
      <sheetName val="Stra Co-T30e"/>
      <sheetName val="Infor-T31"/>
      <sheetName val="Euro-T32"/>
      <sheetName val="P.Humaines"/>
      <sheetName val="PH33"/>
      <sheetName val="PH34"/>
      <sheetName val="PH35"/>
      <sheetName val="PH36"/>
      <sheetName val="PH37"/>
      <sheetName val="Adf par res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езДооценки"/>
      <sheetName val="Проводки'02"/>
      <sheetName val="СтруктСобств"/>
      <sheetName val="АКРасч"/>
      <sheetName val="АК Проводки"/>
      <sheetName val="АК#2"/>
      <sheetName val="СотРасч"/>
      <sheetName val="СОТ#2"/>
      <sheetName val="СОТ#3"/>
      <sheetName val="УрРасч"/>
      <sheetName val="Урал#2"/>
      <sheetName val="Урал#3"/>
      <sheetName val="РязРасч"/>
      <sheetName val="Ряз#2"/>
      <sheetName val="Ряз#3"/>
      <sheetName val="ПитерРасч"/>
      <sheetName val="Питер#2"/>
      <sheetName val="Питер#3"/>
      <sheetName val="ИнстРасч"/>
      <sheetName val="Инст#2"/>
      <sheetName val="Инст#3"/>
      <sheetName val="ТелРасч"/>
      <sheetName val="Тел#2"/>
      <sheetName val="Тел#3"/>
      <sheetName val="ЮЗРасч"/>
      <sheetName val="ЮЗ#2"/>
      <sheetName val="ЮЗ#3"/>
      <sheetName val="МосРасч"/>
      <sheetName val="Мос#2"/>
      <sheetName val="Мос#3"/>
      <sheetName val="СВРасч"/>
      <sheetName val="СВ#2"/>
      <sheetName val="СВ#3"/>
      <sheetName val="СибРасч"/>
      <sheetName val="Сиб#2"/>
      <sheetName val="Сиб#3"/>
      <sheetName val="БалтРасч"/>
      <sheetName val="Балт#3"/>
      <sheetName val="Подв Проводки"/>
      <sheetName val="Подв#3"/>
      <sheetName val="СК Проводки"/>
      <sheetName val="СК#3"/>
      <sheetName val="ТД Проводки"/>
      <sheetName val="ТД#3"/>
      <sheetName val="СпецРасч"/>
      <sheetName val="Спец#3"/>
      <sheetName val="Ров Проводки"/>
      <sheetName val="Ров#3"/>
      <sheetName val="Бел Проводки"/>
      <sheetName val="Бел#3"/>
      <sheetName val="Зап Проводки"/>
      <sheetName val="Зап#3"/>
      <sheetName val="Прикарп Проводки"/>
      <sheetName val="Прикарп#3"/>
      <sheetName val="Год. инд.02"/>
      <sheetName val="Ср. Индексы"/>
      <sheetName val="Свод"/>
      <sheetName val="ОбщСхема"/>
      <sheetName val="Методика"/>
      <sheetName val="IFRSAccounts"/>
      <sheetName val="Проводки_02"/>
      <sheetName val="МБП"/>
      <sheetName val="Свод по консолидации УК 2002"/>
    </sheetNames>
    <definedNames>
      <definedName name="Consol"/>
    </defined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ents"/>
      <sheetName val="Summary"/>
      <sheetName val="Generation"/>
      <sheetName val="Reserve"/>
      <sheetName val="Mazut Generation"/>
      <sheetName val="Reserve + Capex"/>
    </sheetNames>
    <sheetDataSet>
      <sheetData sheetId="0" refreshError="1"/>
      <sheetData sheetId="1">
        <row r="8">
          <cell r="C8">
            <v>2.25</v>
          </cell>
        </row>
        <row r="9">
          <cell r="C9">
            <v>0.314</v>
          </cell>
        </row>
        <row r="10">
          <cell r="C10">
            <v>0.31</v>
          </cell>
        </row>
        <row r="12">
          <cell r="C12">
            <v>5781784.227721463</v>
          </cell>
        </row>
        <row r="15">
          <cell r="C15">
            <v>91800000</v>
          </cell>
        </row>
        <row r="16">
          <cell r="C16">
            <v>537634408.60215044</v>
          </cell>
        </row>
        <row r="17">
          <cell r="C17">
            <v>25460.013815999999</v>
          </cell>
        </row>
        <row r="18">
          <cell r="C18">
            <v>17298.930661611073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isok"/>
      <sheetName val="ИПР"/>
      <sheetName val="для АСКП3"/>
      <sheetName val="Факторы неисполнения"/>
      <sheetName val="форма ОПС"/>
      <sheetName val="справка БУ"/>
    </sheetNames>
    <sheetDataSet>
      <sheetData sheetId="0">
        <row r="1">
          <cell r="P1">
            <v>2021</v>
          </cell>
        </row>
        <row r="71">
          <cell r="B71" t="str">
            <v>АТП</v>
          </cell>
        </row>
        <row r="72">
          <cell r="B72" t="str">
            <v>АПП</v>
          </cell>
        </row>
        <row r="73">
          <cell r="B73" t="str">
            <v>ПТП: ТБР</v>
          </cell>
        </row>
        <row r="74">
          <cell r="B74" t="str">
            <v>ПТП: ТП</v>
          </cell>
        </row>
        <row r="75">
          <cell r="B75" t="str">
            <v>ПТП: ПП</v>
          </cell>
        </row>
        <row r="76">
          <cell r="B76" t="str">
            <v>ППП</v>
          </cell>
        </row>
        <row r="77">
          <cell r="B77" t="str">
            <v>УК</v>
          </cell>
        </row>
        <row r="78">
          <cell r="B78" t="str">
            <v>ДК</v>
          </cell>
        </row>
        <row r="79">
          <cell r="B79" t="str">
            <v>ПС</v>
          </cell>
        </row>
        <row r="80">
          <cell r="B80" t="str">
            <v xml:space="preserve">НДС </v>
          </cell>
        </row>
        <row r="81">
          <cell r="B81" t="str">
            <v>БК</v>
          </cell>
        </row>
        <row r="82">
          <cell r="B82" t="str">
            <v>ЗМ: КЗ</v>
          </cell>
        </row>
        <row r="83">
          <cell r="B83" t="str">
            <v>ЗМ: ПЗ</v>
          </cell>
        </row>
        <row r="84">
          <cell r="B84" t="str">
            <v>ЦФ</v>
          </cell>
        </row>
        <row r="85">
          <cell r="B85" t="str">
            <v>ДУ</v>
          </cell>
        </row>
        <row r="86">
          <cell r="B86" t="str">
            <v>ПРПР</v>
          </cell>
        </row>
        <row r="87">
          <cell r="B87">
            <v>0</v>
          </cell>
        </row>
        <row r="88">
          <cell r="B88">
            <v>0</v>
          </cell>
        </row>
        <row r="101">
          <cell r="B101" t="str">
            <v>ЭЭ</v>
          </cell>
        </row>
        <row r="102">
          <cell r="B102" t="str">
            <v>УРН</v>
          </cell>
        </row>
        <row r="103">
          <cell r="B103" t="str">
            <v>СПРА</v>
          </cell>
        </row>
        <row r="104">
          <cell r="B104" t="str">
            <v>СТС</v>
          </cell>
        </row>
        <row r="105">
          <cell r="B105" t="str">
            <v>ПРО</v>
          </cell>
        </row>
        <row r="106">
          <cell r="B106" t="str">
            <v>-</v>
          </cell>
        </row>
        <row r="109">
          <cell r="B109" t="str">
            <v>ЦЭП</v>
          </cell>
        </row>
        <row r="110">
          <cell r="B110" t="str">
            <v>ПЭПЭ</v>
          </cell>
        </row>
        <row r="111">
          <cell r="B111" t="str">
            <v>ЕБРР</v>
          </cell>
        </row>
        <row r="112">
          <cell r="B112" t="str">
            <v>ПВВ</v>
          </cell>
        </row>
        <row r="113">
          <cell r="B113" t="str">
            <v>ПУИ</v>
          </cell>
        </row>
        <row r="114">
          <cell r="B114" t="str">
            <v>ИНР</v>
          </cell>
        </row>
        <row r="115">
          <cell r="B115" t="str">
            <v>-</v>
          </cell>
        </row>
      </sheetData>
      <sheetData sheetId="1">
        <row r="12">
          <cell r="AM12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езДооценки"/>
      <sheetName val="Проводки'02"/>
      <sheetName val="СтруктСобств"/>
      <sheetName val="АКРасч"/>
      <sheetName val="АК Проводки"/>
      <sheetName val="АК#2"/>
      <sheetName val="СотРасч"/>
      <sheetName val="СОТ#2"/>
      <sheetName val="СОТ#3"/>
      <sheetName val="УрРасч"/>
      <sheetName val="Урал#2"/>
      <sheetName val="Урал#3"/>
      <sheetName val="РязРасч"/>
      <sheetName val="Ряз#2"/>
      <sheetName val="Ряз#3"/>
      <sheetName val="ПитерРасч"/>
      <sheetName val="Питер#2"/>
      <sheetName val="Питер#3"/>
      <sheetName val="ИнстРасч"/>
      <sheetName val="Инст#2"/>
      <sheetName val="Инст#3"/>
      <sheetName val="ТелРасч"/>
      <sheetName val="Тел#2"/>
      <sheetName val="Тел#3"/>
      <sheetName val="ЮЗРасч"/>
      <sheetName val="ЮЗ#2"/>
      <sheetName val="ЮЗ#3"/>
      <sheetName val="МосРасч"/>
      <sheetName val="Мос#2"/>
      <sheetName val="Мос#3"/>
      <sheetName val="СВРасч"/>
      <sheetName val="СВ#2"/>
      <sheetName val="СВ#3"/>
      <sheetName val="СибРасч"/>
      <sheetName val="Сиб#2"/>
      <sheetName val="Сиб#3"/>
      <sheetName val="БалтРасч"/>
      <sheetName val="Балт#3"/>
      <sheetName val="Подв Проводки"/>
      <sheetName val="Подв#3"/>
      <sheetName val="СК Проводки"/>
      <sheetName val="СК#3"/>
      <sheetName val="ТД Проводки"/>
      <sheetName val="ТД#3"/>
      <sheetName val="СпецРасч"/>
      <sheetName val="Спец#3"/>
      <sheetName val="Ров Проводки"/>
      <sheetName val="Ров#3"/>
      <sheetName val="Бел Проводки"/>
      <sheetName val="Бел#3"/>
      <sheetName val="Зап Проводки"/>
      <sheetName val="Зап#3"/>
      <sheetName val="Прикарп Проводки"/>
      <sheetName val="Прикарп#3"/>
      <sheetName val="Год. инд.02"/>
      <sheetName val="Ср. Индексы"/>
      <sheetName val="Свод"/>
      <sheetName val="ОбщСхема"/>
      <sheetName val="Методика"/>
      <sheetName val="IFRSAccounts"/>
      <sheetName val="Проводки_02"/>
    </sheetNames>
    <sheetDataSet>
      <sheetData sheetId="0"/>
      <sheetData sheetId="1" refreshError="1">
        <row r="3">
          <cell r="A3" t="str">
            <v>Проводки у АК ТНП</v>
          </cell>
        </row>
        <row r="37">
          <cell r="B37" t="str">
            <v>К</v>
          </cell>
          <cell r="C37">
            <v>3000002</v>
          </cell>
        </row>
        <row r="50">
          <cell r="B50" t="str">
            <v>Д</v>
          </cell>
          <cell r="C50">
            <v>3000005</v>
          </cell>
        </row>
        <row r="53">
          <cell r="B53" t="str">
            <v>К</v>
          </cell>
          <cell r="C53">
            <v>3000002</v>
          </cell>
        </row>
        <row r="69">
          <cell r="B69" t="str">
            <v>К</v>
          </cell>
          <cell r="C69">
            <v>3000005</v>
          </cell>
        </row>
        <row r="78">
          <cell r="B78" t="str">
            <v>К</v>
          </cell>
          <cell r="C78">
            <v>3000001</v>
          </cell>
        </row>
        <row r="81">
          <cell r="B81" t="str">
            <v>К</v>
          </cell>
          <cell r="C81">
            <v>3000004</v>
          </cell>
        </row>
        <row r="84">
          <cell r="B84" t="str">
            <v>К</v>
          </cell>
          <cell r="C84">
            <v>3000002</v>
          </cell>
        </row>
        <row r="89">
          <cell r="B89" t="str">
            <v>К</v>
          </cell>
          <cell r="C89">
            <v>3000005</v>
          </cell>
        </row>
        <row r="124">
          <cell r="B124" t="str">
            <v/>
          </cell>
          <cell r="C124" t="str">
            <v/>
          </cell>
        </row>
      </sheetData>
      <sheetData sheetId="2"/>
      <sheetData sheetId="3" refreshError="1">
        <row r="1">
          <cell r="A1" t="str">
            <v>Подготовил: Александр Лепёхин</v>
          </cell>
        </row>
        <row r="2">
          <cell r="A2" t="str">
            <v>Проект: АК ТНП (2002 г.)</v>
          </cell>
        </row>
        <row r="4">
          <cell r="A4" t="str">
            <v>Сверка данных об инвестициях</v>
          </cell>
        </row>
        <row r="5">
          <cell r="B5" t="str">
            <v>Данные у АК ТНП</v>
          </cell>
          <cell r="I5" t="str">
            <v>Данные у дочек</v>
          </cell>
        </row>
        <row r="7">
          <cell r="A7" t="str">
            <v>Урал</v>
          </cell>
          <cell r="B7">
            <v>35061</v>
          </cell>
          <cell r="D7">
            <v>51</v>
          </cell>
          <cell r="E7">
            <v>86.2</v>
          </cell>
          <cell r="F7">
            <v>390</v>
          </cell>
          <cell r="G7">
            <v>131066</v>
          </cell>
          <cell r="H7">
            <v>131456</v>
          </cell>
          <cell r="J7">
            <v>35054</v>
          </cell>
          <cell r="K7">
            <v>1E-3</v>
          </cell>
          <cell r="L7">
            <v>0.86199999999999999</v>
          </cell>
          <cell r="M7">
            <v>390</v>
          </cell>
          <cell r="N7">
            <v>269.59500000000003</v>
          </cell>
          <cell r="O7">
            <v>659.59500000000003</v>
          </cell>
          <cell r="P7">
            <v>-130796.405</v>
          </cell>
        </row>
        <row r="8">
          <cell r="A8" t="str">
            <v>Мос</v>
          </cell>
          <cell r="B8">
            <v>34453</v>
          </cell>
          <cell r="D8">
            <v>51</v>
          </cell>
          <cell r="E8">
            <v>100</v>
          </cell>
          <cell r="F8">
            <v>81</v>
          </cell>
          <cell r="G8">
            <v>111428</v>
          </cell>
          <cell r="H8">
            <v>111509</v>
          </cell>
          <cell r="J8">
            <v>34337</v>
          </cell>
          <cell r="K8">
            <v>1E-3</v>
          </cell>
          <cell r="L8">
            <v>1</v>
          </cell>
          <cell r="M8">
            <v>81</v>
          </cell>
          <cell r="N8">
            <v>77</v>
          </cell>
          <cell r="O8">
            <v>158</v>
          </cell>
          <cell r="P8">
            <v>-111351</v>
          </cell>
        </row>
        <row r="9">
          <cell r="A9" t="str">
            <v>Петербург</v>
          </cell>
          <cell r="B9">
            <v>34379</v>
          </cell>
          <cell r="D9">
            <v>51</v>
          </cell>
          <cell r="E9">
            <v>100</v>
          </cell>
          <cell r="F9">
            <v>8</v>
          </cell>
          <cell r="G9">
            <v>52000</v>
          </cell>
          <cell r="H9">
            <v>52008</v>
          </cell>
          <cell r="J9" t="str">
            <v>21.10.1993</v>
          </cell>
          <cell r="K9">
            <v>1E-3</v>
          </cell>
          <cell r="L9">
            <v>1</v>
          </cell>
          <cell r="M9">
            <v>8</v>
          </cell>
          <cell r="N9">
            <v>7</v>
          </cell>
          <cell r="O9">
            <v>15</v>
          </cell>
          <cell r="P9">
            <v>-51993</v>
          </cell>
        </row>
        <row r="10">
          <cell r="A10" t="str">
            <v>Телеком</v>
          </cell>
          <cell r="B10">
            <v>35054</v>
          </cell>
          <cell r="D10">
            <v>51</v>
          </cell>
          <cell r="E10">
            <v>100</v>
          </cell>
          <cell r="F10">
            <v>31</v>
          </cell>
          <cell r="G10">
            <v>104809</v>
          </cell>
          <cell r="H10">
            <v>104840</v>
          </cell>
          <cell r="J10">
            <v>34995</v>
          </cell>
          <cell r="K10" t="str">
            <v>н/д</v>
          </cell>
          <cell r="L10">
            <v>1</v>
          </cell>
          <cell r="M10">
            <v>31</v>
          </cell>
          <cell r="N10">
            <v>30</v>
          </cell>
          <cell r="O10">
            <v>61</v>
          </cell>
          <cell r="P10">
            <v>-104779</v>
          </cell>
        </row>
        <row r="11">
          <cell r="A11" t="str">
            <v>Юго-Запад</v>
          </cell>
          <cell r="B11">
            <v>35054</v>
          </cell>
          <cell r="D11">
            <v>51</v>
          </cell>
          <cell r="E11">
            <v>100</v>
          </cell>
          <cell r="F11">
            <v>447</v>
          </cell>
          <cell r="G11">
            <v>458953</v>
          </cell>
          <cell r="H11">
            <v>459400</v>
          </cell>
          <cell r="J11">
            <v>35017</v>
          </cell>
          <cell r="K11">
            <v>1E-3</v>
          </cell>
          <cell r="L11">
            <v>1</v>
          </cell>
          <cell r="M11">
            <v>447</v>
          </cell>
          <cell r="N11">
            <v>430</v>
          </cell>
          <cell r="O11">
            <v>877</v>
          </cell>
          <cell r="P11">
            <v>-458523</v>
          </cell>
        </row>
        <row r="12">
          <cell r="A12" t="str">
            <v>Рязань</v>
          </cell>
          <cell r="B12">
            <v>34326</v>
          </cell>
          <cell r="D12">
            <v>51</v>
          </cell>
          <cell r="E12">
            <v>100</v>
          </cell>
          <cell r="F12">
            <v>73</v>
          </cell>
          <cell r="G12">
            <v>161222</v>
          </cell>
          <cell r="H12">
            <v>161295</v>
          </cell>
          <cell r="J12">
            <v>34326</v>
          </cell>
          <cell r="K12">
            <v>1E-3</v>
          </cell>
          <cell r="L12">
            <v>1</v>
          </cell>
          <cell r="M12">
            <v>72</v>
          </cell>
          <cell r="N12">
            <v>70</v>
          </cell>
          <cell r="O12">
            <v>142</v>
          </cell>
          <cell r="P12">
            <v>-161153</v>
          </cell>
        </row>
        <row r="13">
          <cell r="A13" t="str">
            <v>СК</v>
          </cell>
          <cell r="B13">
            <v>35088</v>
          </cell>
          <cell r="D13">
            <v>51</v>
          </cell>
          <cell r="E13">
            <v>100</v>
          </cell>
          <cell r="F13">
            <v>55</v>
          </cell>
          <cell r="G13">
            <v>18461</v>
          </cell>
          <cell r="H13">
            <v>18516</v>
          </cell>
          <cell r="J13" t="str">
            <v>24.01.1996г</v>
          </cell>
          <cell r="K13">
            <v>1</v>
          </cell>
          <cell r="L13">
            <v>1</v>
          </cell>
          <cell r="M13">
            <v>55</v>
          </cell>
          <cell r="N13">
            <v>54</v>
          </cell>
          <cell r="O13">
            <v>109</v>
          </cell>
          <cell r="P13">
            <v>-18407</v>
          </cell>
        </row>
        <row r="14">
          <cell r="A14" t="str">
            <v>Подвод</v>
          </cell>
          <cell r="B14">
            <v>34331</v>
          </cell>
          <cell r="D14">
            <v>51</v>
          </cell>
          <cell r="E14">
            <v>100</v>
          </cell>
          <cell r="F14">
            <v>2</v>
          </cell>
          <cell r="G14">
            <v>1471</v>
          </cell>
          <cell r="H14">
            <v>1473</v>
          </cell>
          <cell r="J14" t="str">
            <v>4 кв. 1993 г.</v>
          </cell>
          <cell r="K14">
            <v>1E-3</v>
          </cell>
          <cell r="L14">
            <v>1</v>
          </cell>
          <cell r="M14">
            <v>2</v>
          </cell>
          <cell r="N14">
            <v>2.2620000000000005</v>
          </cell>
          <cell r="O14">
            <v>4.2620000000000005</v>
          </cell>
          <cell r="P14">
            <v>-1468.7380000000001</v>
          </cell>
        </row>
        <row r="15">
          <cell r="A15" t="str">
            <v>Институт</v>
          </cell>
          <cell r="B15">
            <v>34331</v>
          </cell>
          <cell r="D15">
            <v>51</v>
          </cell>
          <cell r="E15">
            <v>100</v>
          </cell>
          <cell r="F15">
            <v>2</v>
          </cell>
          <cell r="G15">
            <v>1839</v>
          </cell>
          <cell r="H15">
            <v>1841</v>
          </cell>
          <cell r="J15">
            <v>34263</v>
          </cell>
          <cell r="K15" t="str">
            <v>н/д</v>
          </cell>
          <cell r="L15">
            <v>1</v>
          </cell>
          <cell r="M15">
            <v>2</v>
          </cell>
          <cell r="N15">
            <v>1</v>
          </cell>
          <cell r="O15">
            <v>3</v>
          </cell>
          <cell r="P15">
            <v>-1838</v>
          </cell>
        </row>
        <row r="16">
          <cell r="A16" t="str">
            <v>Сибирь</v>
          </cell>
          <cell r="B16">
            <v>34326</v>
          </cell>
          <cell r="D16">
            <v>51</v>
          </cell>
          <cell r="E16">
            <v>100</v>
          </cell>
          <cell r="F16">
            <v>66</v>
          </cell>
          <cell r="G16">
            <v>78257</v>
          </cell>
          <cell r="H16">
            <v>78323</v>
          </cell>
          <cell r="J16">
            <v>34263</v>
          </cell>
          <cell r="K16">
            <v>1E-3</v>
          </cell>
          <cell r="L16">
            <v>1</v>
          </cell>
          <cell r="M16">
            <v>66</v>
          </cell>
          <cell r="N16">
            <v>63.837999999999994</v>
          </cell>
          <cell r="O16">
            <v>129.83799999999999</v>
          </cell>
          <cell r="P16">
            <v>-78193.161999999997</v>
          </cell>
        </row>
        <row r="17">
          <cell r="A17" t="str">
            <v>СВ</v>
          </cell>
          <cell r="B17">
            <v>34327</v>
          </cell>
          <cell r="D17">
            <v>51</v>
          </cell>
          <cell r="E17">
            <v>100</v>
          </cell>
          <cell r="F17">
            <v>15</v>
          </cell>
          <cell r="G17">
            <v>143276</v>
          </cell>
          <cell r="H17">
            <v>143291</v>
          </cell>
          <cell r="J17">
            <v>34261</v>
          </cell>
          <cell r="K17">
            <v>1E-3</v>
          </cell>
          <cell r="L17">
            <v>1</v>
          </cell>
          <cell r="M17">
            <v>15</v>
          </cell>
          <cell r="N17">
            <v>14.736000000000001</v>
          </cell>
          <cell r="O17">
            <v>29.736000000000001</v>
          </cell>
          <cell r="P17">
            <v>-143261.264</v>
          </cell>
        </row>
        <row r="18">
          <cell r="A18" t="str">
            <v>Спец</v>
          </cell>
          <cell r="D18">
            <v>99</v>
          </cell>
          <cell r="E18">
            <v>99</v>
          </cell>
          <cell r="F18">
            <v>7992</v>
          </cell>
          <cell r="G18">
            <v>0</v>
          </cell>
          <cell r="H18">
            <v>7992</v>
          </cell>
          <cell r="J18">
            <v>37085</v>
          </cell>
          <cell r="K18" t="str">
            <v>н/д</v>
          </cell>
          <cell r="M18">
            <v>7992</v>
          </cell>
          <cell r="N18">
            <v>0</v>
          </cell>
          <cell r="O18">
            <v>7992</v>
          </cell>
          <cell r="P18">
            <v>0</v>
          </cell>
        </row>
        <row r="19">
          <cell r="A19" t="str">
            <v>ТД</v>
          </cell>
          <cell r="D19">
            <v>99</v>
          </cell>
          <cell r="E19">
            <v>99</v>
          </cell>
          <cell r="F19">
            <v>1999</v>
          </cell>
          <cell r="G19">
            <v>0</v>
          </cell>
          <cell r="H19">
            <v>1999</v>
          </cell>
          <cell r="J19" t="str">
            <v>30.07.2001г.</v>
          </cell>
          <cell r="K19">
            <v>1</v>
          </cell>
          <cell r="L19">
            <v>0.99950000000000006</v>
          </cell>
          <cell r="M19">
            <v>1999</v>
          </cell>
          <cell r="N19">
            <v>0</v>
          </cell>
          <cell r="O19">
            <v>1999</v>
          </cell>
          <cell r="P19">
            <v>0</v>
          </cell>
        </row>
        <row r="20">
          <cell r="A20" t="str">
            <v>СОТ-Транс</v>
          </cell>
          <cell r="D20">
            <v>65</v>
          </cell>
          <cell r="E20">
            <v>65</v>
          </cell>
          <cell r="F20">
            <v>39000</v>
          </cell>
          <cell r="G20">
            <v>0</v>
          </cell>
          <cell r="H20">
            <v>39000</v>
          </cell>
          <cell r="J20">
            <v>1999</v>
          </cell>
          <cell r="K20">
            <v>1</v>
          </cell>
          <cell r="L20">
            <v>0.64959999999999996</v>
          </cell>
          <cell r="M20">
            <v>39000</v>
          </cell>
          <cell r="N20">
            <v>0</v>
          </cell>
          <cell r="O20">
            <v>39000</v>
          </cell>
          <cell r="P20">
            <v>0</v>
          </cell>
        </row>
        <row r="22">
          <cell r="A22" t="str">
            <v>Расчет инфлированных сумм инвестиций АК ТНП в дочки и УК дочек</v>
          </cell>
        </row>
        <row r="24">
          <cell r="A24" t="str">
            <v>Урал</v>
          </cell>
          <cell r="F24">
            <v>51</v>
          </cell>
          <cell r="G24">
            <v>86.2</v>
          </cell>
          <cell r="H24">
            <v>1.1512404145265709</v>
          </cell>
          <cell r="I24">
            <v>1.0706819102691276</v>
          </cell>
          <cell r="K24">
            <v>0</v>
          </cell>
          <cell r="L24">
            <v>0</v>
          </cell>
          <cell r="M24">
            <v>765</v>
          </cell>
          <cell r="N24">
            <v>3936.8130584011137</v>
          </cell>
          <cell r="O24">
            <v>4532.2182972673154</v>
          </cell>
          <cell r="P24">
            <v>390</v>
          </cell>
          <cell r="Q24">
            <v>131066</v>
          </cell>
          <cell r="R24">
            <v>0</v>
          </cell>
          <cell r="S24">
            <v>131456</v>
          </cell>
          <cell r="T24">
            <v>2007.0027356554699</v>
          </cell>
          <cell r="U24">
            <v>19822.476170339542</v>
          </cell>
          <cell r="V24">
            <v>0</v>
          </cell>
          <cell r="W24">
            <v>19822.476170339542</v>
          </cell>
          <cell r="X24">
            <v>153199.0188316915</v>
          </cell>
          <cell r="Y24">
            <v>525227.83065124508</v>
          </cell>
          <cell r="Z24">
            <v>79435.674828585878</v>
          </cell>
          <cell r="AA24">
            <v>604663.50547983102</v>
          </cell>
          <cell r="AB24">
            <v>99561.690924621915</v>
          </cell>
          <cell r="AC24">
            <v>595.40523886620167</v>
          </cell>
          <cell r="AD24">
            <v>3767.2182972673154</v>
          </cell>
          <cell r="AE24">
            <v>101178.69366027744</v>
          </cell>
        </row>
        <row r="25">
          <cell r="A25" t="str">
            <v>Мос</v>
          </cell>
          <cell r="F25">
            <v>51</v>
          </cell>
          <cell r="G25">
            <v>100</v>
          </cell>
          <cell r="H25">
            <v>1.1512404145265709</v>
          </cell>
          <cell r="I25">
            <v>1.0706819102691276</v>
          </cell>
          <cell r="K25">
            <v>0</v>
          </cell>
          <cell r="L25">
            <v>0</v>
          </cell>
          <cell r="M25">
            <v>158</v>
          </cell>
          <cell r="N25">
            <v>6924.6388903218967</v>
          </cell>
          <cell r="O25">
            <v>7971.9241465409941</v>
          </cell>
          <cell r="P25">
            <v>81</v>
          </cell>
          <cell r="Q25">
            <v>111428</v>
          </cell>
          <cell r="R25">
            <v>0</v>
          </cell>
          <cell r="S25">
            <v>111509</v>
          </cell>
          <cell r="T25">
            <v>3549.973102000466</v>
          </cell>
          <cell r="U25">
            <v>16852.416909866741</v>
          </cell>
          <cell r="V25">
            <v>0</v>
          </cell>
          <cell r="W25">
            <v>16852.416909866741</v>
          </cell>
          <cell r="X25">
            <v>132367.28941537192</v>
          </cell>
          <cell r="Y25">
            <v>426354.19810257945</v>
          </cell>
          <cell r="Z25">
            <v>64481.985656177836</v>
          </cell>
          <cell r="AA25">
            <v>490836.18375875731</v>
          </cell>
          <cell r="AB25">
            <v>81871.301969549299</v>
          </cell>
          <cell r="AC25">
            <v>1047.2852562190974</v>
          </cell>
          <cell r="AD25">
            <v>7813.9241465409941</v>
          </cell>
          <cell r="AE25">
            <v>85340.275071549782</v>
          </cell>
        </row>
        <row r="26">
          <cell r="A26" t="str">
            <v>Петербург</v>
          </cell>
          <cell r="F26">
            <v>51</v>
          </cell>
          <cell r="G26">
            <v>100</v>
          </cell>
          <cell r="H26">
            <v>1.1512404145265709</v>
          </cell>
          <cell r="I26">
            <v>1.0706819102691276</v>
          </cell>
          <cell r="K26">
            <v>0</v>
          </cell>
          <cell r="L26">
            <v>0</v>
          </cell>
          <cell r="M26">
            <v>15</v>
          </cell>
          <cell r="N26">
            <v>657.40242629638271</v>
          </cell>
          <cell r="O26">
            <v>756.82824176022109</v>
          </cell>
          <cell r="P26">
            <v>8</v>
          </cell>
          <cell r="Q26">
            <v>52000</v>
          </cell>
          <cell r="R26">
            <v>0</v>
          </cell>
          <cell r="S26">
            <v>52008</v>
          </cell>
          <cell r="T26">
            <v>350.61462735807072</v>
          </cell>
          <cell r="U26">
            <v>7864.5015553816866</v>
          </cell>
          <cell r="V26">
            <v>0</v>
          </cell>
          <cell r="W26">
            <v>7864.5015553816866</v>
          </cell>
          <cell r="X26">
            <v>60268.143284320468</v>
          </cell>
          <cell r="Y26">
            <v>129442.34448878634</v>
          </cell>
          <cell r="Z26">
            <v>19576.913837775235</v>
          </cell>
          <cell r="AA26">
            <v>149019.25832656157</v>
          </cell>
          <cell r="AB26">
            <v>27494.442494737636</v>
          </cell>
          <cell r="AC26">
            <v>99.425815463838376</v>
          </cell>
          <cell r="AD26">
            <v>741.82824176022109</v>
          </cell>
          <cell r="AE26">
            <v>27837.057122095692</v>
          </cell>
        </row>
        <row r="27">
          <cell r="A27" t="str">
            <v>Телеком</v>
          </cell>
          <cell r="F27">
            <v>51</v>
          </cell>
          <cell r="G27">
            <v>100</v>
          </cell>
          <cell r="H27">
            <v>1.1512404145265709</v>
          </cell>
          <cell r="I27">
            <v>1.0706819102691276</v>
          </cell>
          <cell r="K27">
            <v>0</v>
          </cell>
          <cell r="L27">
            <v>0</v>
          </cell>
          <cell r="M27">
            <v>61</v>
          </cell>
          <cell r="N27">
            <v>313.91581249995812</v>
          </cell>
          <cell r="O27">
            <v>361.39257010889708</v>
          </cell>
          <cell r="P27">
            <v>31</v>
          </cell>
          <cell r="Q27">
            <v>104809</v>
          </cell>
          <cell r="R27">
            <v>0</v>
          </cell>
          <cell r="S27">
            <v>104840</v>
          </cell>
          <cell r="T27">
            <v>159.53098668030657</v>
          </cell>
          <cell r="U27">
            <v>15851.356606115369</v>
          </cell>
          <cell r="V27">
            <v>0</v>
          </cell>
          <cell r="W27">
            <v>15851.356606115369</v>
          </cell>
          <cell r="X27">
            <v>120844.01512535104</v>
          </cell>
          <cell r="Y27">
            <v>111320.90020563859</v>
          </cell>
          <cell r="Z27">
            <v>16836.21909257181</v>
          </cell>
          <cell r="AA27">
            <v>128157.1192982104</v>
          </cell>
          <cell r="AB27">
            <v>32711.70323124254</v>
          </cell>
          <cell r="AC27">
            <v>47.476757608938954</v>
          </cell>
          <cell r="AD27">
            <v>300.39257010889708</v>
          </cell>
          <cell r="AE27">
            <v>32840.234217922844</v>
          </cell>
        </row>
        <row r="28">
          <cell r="A28" t="str">
            <v>Юго-Запад</v>
          </cell>
          <cell r="F28">
            <v>51</v>
          </cell>
          <cell r="G28">
            <v>100</v>
          </cell>
          <cell r="H28">
            <v>1.1512404145265709</v>
          </cell>
          <cell r="I28">
            <v>1.0706819102691276</v>
          </cell>
          <cell r="K28">
            <v>0</v>
          </cell>
          <cell r="L28">
            <v>0</v>
          </cell>
          <cell r="M28">
            <v>877</v>
          </cell>
          <cell r="N28">
            <v>4513.1830747944796</v>
          </cell>
          <cell r="O28">
            <v>5195.7587538607004</v>
          </cell>
          <cell r="P28">
            <v>447</v>
          </cell>
          <cell r="Q28">
            <v>458953</v>
          </cell>
          <cell r="R28">
            <v>0</v>
          </cell>
          <cell r="S28">
            <v>459400</v>
          </cell>
          <cell r="T28">
            <v>2300.3339047128075</v>
          </cell>
          <cell r="U28">
            <v>69412.24196821329</v>
          </cell>
          <cell r="V28">
            <v>0</v>
          </cell>
          <cell r="W28">
            <v>69412.24196821329</v>
          </cell>
          <cell r="X28">
            <v>531013.47932622442</v>
          </cell>
          <cell r="Y28">
            <v>1302099.3399393051</v>
          </cell>
          <cell r="Z28">
            <v>196930.04392719484</v>
          </cell>
          <cell r="AA28">
            <v>1499029.3838664999</v>
          </cell>
          <cell r="AB28">
            <v>266690.18934870639</v>
          </cell>
          <cell r="AC28">
            <v>682.5756790662208</v>
          </cell>
          <cell r="AD28">
            <v>4318.7587538607004</v>
          </cell>
          <cell r="AE28">
            <v>268543.5232534192</v>
          </cell>
        </row>
        <row r="29">
          <cell r="A29" t="str">
            <v>Рязань</v>
          </cell>
          <cell r="F29">
            <v>51</v>
          </cell>
          <cell r="G29">
            <v>100</v>
          </cell>
          <cell r="H29">
            <v>1.1512404145265709</v>
          </cell>
          <cell r="I29">
            <v>1.0706819102691276</v>
          </cell>
          <cell r="K29">
            <v>0</v>
          </cell>
          <cell r="L29">
            <v>0</v>
          </cell>
          <cell r="M29">
            <v>142</v>
          </cell>
          <cell r="N29">
            <v>6223.4096356057553</v>
          </cell>
          <cell r="O29">
            <v>7164.640688663425</v>
          </cell>
          <cell r="P29">
            <v>73</v>
          </cell>
          <cell r="Q29">
            <v>161222</v>
          </cell>
          <cell r="R29">
            <v>0</v>
          </cell>
          <cell r="S29">
            <v>161295</v>
          </cell>
          <cell r="T29">
            <v>3155.5316462226365</v>
          </cell>
          <cell r="U29">
            <v>24383.282110802811</v>
          </cell>
          <cell r="V29">
            <v>0</v>
          </cell>
          <cell r="W29">
            <v>24383.282110802811</v>
          </cell>
          <cell r="X29">
            <v>189238.05767125185</v>
          </cell>
          <cell r="Y29">
            <v>788819.56838835077</v>
          </cell>
          <cell r="Z29">
            <v>119301.39850972491</v>
          </cell>
          <cell r="AA29">
            <v>908120.96689807565</v>
          </cell>
          <cell r="AB29">
            <v>144161.92453475413</v>
          </cell>
          <cell r="AC29">
            <v>941.23105305766967</v>
          </cell>
          <cell r="AD29">
            <v>7022.640688663425</v>
          </cell>
          <cell r="AE29">
            <v>147244.45618097673</v>
          </cell>
        </row>
        <row r="30">
          <cell r="A30" t="str">
            <v>СК</v>
          </cell>
          <cell r="F30">
            <v>51</v>
          </cell>
          <cell r="G30">
            <v>100</v>
          </cell>
          <cell r="H30">
            <v>1.1512404145265709</v>
          </cell>
          <cell r="I30">
            <v>1.0706819102691276</v>
          </cell>
          <cell r="K30">
            <v>0</v>
          </cell>
          <cell r="L30">
            <v>0</v>
          </cell>
          <cell r="M30">
            <v>109</v>
          </cell>
          <cell r="N30">
            <v>560.93153381140053</v>
          </cell>
          <cell r="O30">
            <v>645.76705150606199</v>
          </cell>
          <cell r="P30">
            <v>55</v>
          </cell>
          <cell r="Q30">
            <v>18461</v>
          </cell>
          <cell r="R30">
            <v>0</v>
          </cell>
          <cell r="S30">
            <v>18516</v>
          </cell>
          <cell r="T30">
            <v>283.0388473360278</v>
          </cell>
          <cell r="U30">
            <v>2792.049292575025</v>
          </cell>
          <cell r="V30">
            <v>0</v>
          </cell>
          <cell r="W30">
            <v>2792.049292575025</v>
          </cell>
          <cell r="X30">
            <v>21578.895052509277</v>
          </cell>
          <cell r="Y30">
            <v>11768.86052201291</v>
          </cell>
          <cell r="Z30">
            <v>1779.9273438546279</v>
          </cell>
          <cell r="AA30">
            <v>13548.787865867538</v>
          </cell>
          <cell r="AB30">
            <v>4614.7835490278767</v>
          </cell>
          <cell r="AC30">
            <v>84.835517694661462</v>
          </cell>
          <cell r="AD30">
            <v>536.76705150606199</v>
          </cell>
          <cell r="AE30">
            <v>4842.8223963639048</v>
          </cell>
        </row>
        <row r="31">
          <cell r="A31" t="str">
            <v>Подвод</v>
          </cell>
          <cell r="F31">
            <v>51</v>
          </cell>
          <cell r="G31">
            <v>100</v>
          </cell>
          <cell r="H31">
            <v>1.1512404145265709</v>
          </cell>
          <cell r="I31">
            <v>1.0706819102691276</v>
          </cell>
          <cell r="K31">
            <v>0</v>
          </cell>
          <cell r="L31">
            <v>0</v>
          </cell>
          <cell r="M31">
            <v>4</v>
          </cell>
          <cell r="N31">
            <v>175.30731367903536</v>
          </cell>
          <cell r="O31">
            <v>201.82086446939226</v>
          </cell>
          <cell r="P31">
            <v>2</v>
          </cell>
          <cell r="Q31">
            <v>1471</v>
          </cell>
          <cell r="R31">
            <v>0</v>
          </cell>
          <cell r="S31">
            <v>1473</v>
          </cell>
          <cell r="T31">
            <v>87.65365683951768</v>
          </cell>
          <cell r="U31">
            <v>222.47464976858578</v>
          </cell>
          <cell r="V31">
            <v>0</v>
          </cell>
          <cell r="W31">
            <v>222.47464976858578</v>
          </cell>
          <cell r="X31">
            <v>1794.3850820032819</v>
          </cell>
          <cell r="Y31">
            <v>995.35881953196554</v>
          </cell>
          <cell r="Z31">
            <v>150.53848046869274</v>
          </cell>
          <cell r="AA31">
            <v>1145.8973000006583</v>
          </cell>
          <cell r="AB31">
            <v>386.26990563245693</v>
          </cell>
          <cell r="AC31">
            <v>26.513550790356902</v>
          </cell>
          <cell r="AD31">
            <v>197.82086446939226</v>
          </cell>
          <cell r="AE31">
            <v>471.92356247197472</v>
          </cell>
        </row>
        <row r="32">
          <cell r="A32" t="str">
            <v>Институт</v>
          </cell>
          <cell r="F32">
            <v>51</v>
          </cell>
          <cell r="G32">
            <v>100</v>
          </cell>
          <cell r="H32">
            <v>1.1512404145265709</v>
          </cell>
          <cell r="I32">
            <v>1.0706819102691276</v>
          </cell>
          <cell r="K32">
            <v>0</v>
          </cell>
          <cell r="L32">
            <v>0</v>
          </cell>
          <cell r="M32">
            <v>3</v>
          </cell>
          <cell r="N32">
            <v>131.48048525927652</v>
          </cell>
          <cell r="O32">
            <v>151.36564835204419</v>
          </cell>
          <cell r="P32">
            <v>2</v>
          </cell>
          <cell r="Q32">
            <v>1839</v>
          </cell>
          <cell r="R32">
            <v>0</v>
          </cell>
          <cell r="S32">
            <v>1841</v>
          </cell>
          <cell r="T32">
            <v>74.505608313590031</v>
          </cell>
          <cell r="U32">
            <v>278.13112231436384</v>
          </cell>
          <cell r="V32">
            <v>0</v>
          </cell>
          <cell r="W32">
            <v>278.13112231436384</v>
          </cell>
          <cell r="X32">
            <v>2202.9049897138557</v>
          </cell>
          <cell r="Y32">
            <v>10420.390171969559</v>
          </cell>
          <cell r="Z32">
            <v>1575.9841291372813</v>
          </cell>
          <cell r="AA32">
            <v>11996.37430110684</v>
          </cell>
          <cell r="AB32">
            <v>1865.383510537547</v>
          </cell>
          <cell r="AC32">
            <v>19.885163092767669</v>
          </cell>
          <cell r="AD32">
            <v>148.36564835204419</v>
          </cell>
          <cell r="AE32">
            <v>1937.889118851137</v>
          </cell>
        </row>
        <row r="33">
          <cell r="A33" t="str">
            <v>Сибирь</v>
          </cell>
          <cell r="F33">
            <v>51</v>
          </cell>
          <cell r="G33">
            <v>100</v>
          </cell>
          <cell r="H33">
            <v>1.1512404145265709</v>
          </cell>
          <cell r="I33">
            <v>1.0706819102691276</v>
          </cell>
          <cell r="K33">
            <v>0</v>
          </cell>
          <cell r="L33">
            <v>0</v>
          </cell>
          <cell r="M33">
            <v>130</v>
          </cell>
          <cell r="N33">
            <v>5697.4876945686492</v>
          </cell>
          <cell r="O33">
            <v>6559.1780952552481</v>
          </cell>
          <cell r="P33">
            <v>66</v>
          </cell>
          <cell r="Q33">
            <v>78257</v>
          </cell>
          <cell r="R33">
            <v>0</v>
          </cell>
          <cell r="S33">
            <v>78323</v>
          </cell>
          <cell r="T33">
            <v>2892.5706757040834</v>
          </cell>
          <cell r="U33">
            <v>11835.621119605858</v>
          </cell>
          <cell r="V33">
            <v>0</v>
          </cell>
          <cell r="W33">
            <v>11835.621119605858</v>
          </cell>
          <cell r="X33">
            <v>93422.665383350832</v>
          </cell>
          <cell r="Y33">
            <v>165450.74004868558</v>
          </cell>
          <cell r="Z33">
            <v>25022.838508691129</v>
          </cell>
          <cell r="AA33">
            <v>190473.57855737669</v>
          </cell>
          <cell r="AB33">
            <v>37295.933216337871</v>
          </cell>
          <cell r="AC33">
            <v>861.69040068659888</v>
          </cell>
          <cell r="AD33">
            <v>6429.1780952552481</v>
          </cell>
          <cell r="AE33">
            <v>40122.503892041947</v>
          </cell>
        </row>
        <row r="34">
          <cell r="A34" t="str">
            <v>СВ</v>
          </cell>
          <cell r="F34">
            <v>51</v>
          </cell>
          <cell r="G34">
            <v>100</v>
          </cell>
          <cell r="H34">
            <v>1.1512404145265709</v>
          </cell>
          <cell r="I34">
            <v>1.0706819102691276</v>
          </cell>
          <cell r="K34">
            <v>0</v>
          </cell>
          <cell r="L34">
            <v>0</v>
          </cell>
          <cell r="M34">
            <v>30</v>
          </cell>
          <cell r="N34">
            <v>1314.8048525927654</v>
          </cell>
          <cell r="O34">
            <v>1513.6564835204422</v>
          </cell>
          <cell r="P34">
            <v>15</v>
          </cell>
          <cell r="Q34">
            <v>143276</v>
          </cell>
          <cell r="R34">
            <v>0</v>
          </cell>
          <cell r="S34">
            <v>143291</v>
          </cell>
          <cell r="T34">
            <v>657.40242629638271</v>
          </cell>
          <cell r="U34">
            <v>21669.121631708971</v>
          </cell>
          <cell r="V34">
            <v>0</v>
          </cell>
          <cell r="W34">
            <v>21669.121631708971</v>
          </cell>
          <cell r="X34">
            <v>165701.94987346919</v>
          </cell>
          <cell r="Y34">
            <v>78631.593984096689</v>
          </cell>
          <cell r="Z34">
            <v>11892.2748690398</v>
          </cell>
          <cell r="AA34">
            <v>90523.86885313649</v>
          </cell>
          <cell r="AB34">
            <v>33660.822316212609</v>
          </cell>
          <cell r="AC34">
            <v>198.85163092767675</v>
          </cell>
          <cell r="AD34">
            <v>1483.6564835204422</v>
          </cell>
          <cell r="AE34">
            <v>34303.224742508988</v>
          </cell>
        </row>
        <row r="35">
          <cell r="A35" t="str">
            <v>Спец</v>
          </cell>
          <cell r="F35">
            <v>99</v>
          </cell>
          <cell r="G35">
            <v>99</v>
          </cell>
          <cell r="H35">
            <v>1.1512404145265709</v>
          </cell>
          <cell r="I35">
            <v>1.0706819102691276</v>
          </cell>
          <cell r="K35">
            <v>0</v>
          </cell>
          <cell r="L35">
            <v>0</v>
          </cell>
          <cell r="M35">
            <v>8000</v>
          </cell>
          <cell r="N35">
            <v>8381.0781713032866</v>
          </cell>
          <cell r="O35">
            <v>9648.6359081107912</v>
          </cell>
          <cell r="P35">
            <v>7992</v>
          </cell>
          <cell r="Q35">
            <v>0</v>
          </cell>
          <cell r="R35">
            <v>0</v>
          </cell>
          <cell r="S35">
            <v>7992</v>
          </cell>
          <cell r="T35">
            <v>8372.6970931319829</v>
          </cell>
          <cell r="U35">
            <v>0</v>
          </cell>
          <cell r="V35">
            <v>0</v>
          </cell>
          <cell r="W35">
            <v>0</v>
          </cell>
          <cell r="X35">
            <v>9638.9872722026794</v>
          </cell>
          <cell r="Y35">
            <v>0</v>
          </cell>
          <cell r="Z35">
            <v>0</v>
          </cell>
          <cell r="AA35">
            <v>0</v>
          </cell>
          <cell r="AB35">
            <v>1266.2901790706962</v>
          </cell>
          <cell r="AC35">
            <v>1267.5577368075046</v>
          </cell>
          <cell r="AD35">
            <v>1648.6359081107912</v>
          </cell>
          <cell r="AE35">
            <v>1646.9872722026794</v>
          </cell>
        </row>
        <row r="36">
          <cell r="A36" t="str">
            <v>ТД</v>
          </cell>
          <cell r="F36">
            <v>99</v>
          </cell>
          <cell r="G36">
            <v>99</v>
          </cell>
          <cell r="H36">
            <v>1.1512404145265709</v>
          </cell>
          <cell r="I36">
            <v>1.0706819102691276</v>
          </cell>
          <cell r="K36">
            <v>0</v>
          </cell>
          <cell r="L36">
            <v>0</v>
          </cell>
          <cell r="M36">
            <v>2000</v>
          </cell>
          <cell r="N36">
            <v>2095.2695428258216</v>
          </cell>
          <cell r="O36">
            <v>2412.1589770276978</v>
          </cell>
          <cell r="P36">
            <v>1999</v>
          </cell>
          <cell r="Q36">
            <v>0</v>
          </cell>
          <cell r="R36">
            <v>0</v>
          </cell>
          <cell r="S36">
            <v>1999</v>
          </cell>
          <cell r="T36">
            <v>2094.2219080544087</v>
          </cell>
          <cell r="U36">
            <v>0</v>
          </cell>
          <cell r="V36">
            <v>0</v>
          </cell>
          <cell r="W36">
            <v>0</v>
          </cell>
          <cell r="X36">
            <v>2410.9528975391836</v>
          </cell>
          <cell r="Y36">
            <v>0</v>
          </cell>
          <cell r="Z36">
            <v>0</v>
          </cell>
          <cell r="AA36">
            <v>0</v>
          </cell>
          <cell r="AB36">
            <v>316.73098948477497</v>
          </cell>
          <cell r="AC36">
            <v>316.88943420187616</v>
          </cell>
          <cell r="AD36">
            <v>412.1589770276978</v>
          </cell>
          <cell r="AE36">
            <v>411.9528975391836</v>
          </cell>
        </row>
        <row r="37">
          <cell r="A37" t="str">
            <v>СОТ-Транс</v>
          </cell>
          <cell r="F37">
            <v>65</v>
          </cell>
          <cell r="G37">
            <v>65</v>
          </cell>
          <cell r="H37">
            <v>1.1512404145265709</v>
          </cell>
          <cell r="I37">
            <v>1.0706819102691276</v>
          </cell>
          <cell r="K37">
            <v>0</v>
          </cell>
          <cell r="L37">
            <v>0</v>
          </cell>
          <cell r="M37">
            <v>60036</v>
          </cell>
          <cell r="N37">
            <v>126200.57327140562</v>
          </cell>
          <cell r="O37">
            <v>145287.20028646389</v>
          </cell>
          <cell r="P37">
            <v>39000</v>
          </cell>
          <cell r="Q37">
            <v>0</v>
          </cell>
          <cell r="R37">
            <v>0</v>
          </cell>
          <cell r="S37">
            <v>39000</v>
          </cell>
          <cell r="T37">
            <v>88204.497559180425</v>
          </cell>
          <cell r="U37">
            <v>0</v>
          </cell>
          <cell r="V37">
            <v>0</v>
          </cell>
          <cell r="W37">
            <v>0</v>
          </cell>
          <cell r="X37">
            <v>101544.58233313878</v>
          </cell>
          <cell r="Y37">
            <v>0</v>
          </cell>
          <cell r="Z37">
            <v>0</v>
          </cell>
          <cell r="AA37">
            <v>0</v>
          </cell>
          <cell r="AB37">
            <v>13340.084773958357</v>
          </cell>
          <cell r="AC37">
            <v>19086.627015058271</v>
          </cell>
          <cell r="AD37">
            <v>85251.200286463893</v>
          </cell>
          <cell r="AE37">
            <v>62544.58233313878</v>
          </cell>
        </row>
        <row r="38">
          <cell r="A38" t="str">
            <v>Итого</v>
          </cell>
          <cell r="J38">
            <v>0</v>
          </cell>
          <cell r="K38">
            <v>0</v>
          </cell>
          <cell r="L38">
            <v>0</v>
          </cell>
          <cell r="M38">
            <v>72330</v>
          </cell>
          <cell r="N38">
            <v>167126.29576336546</v>
          </cell>
          <cell r="O38">
            <v>192402.54601290711</v>
          </cell>
          <cell r="P38">
            <v>50161</v>
          </cell>
          <cell r="Q38">
            <v>1262782</v>
          </cell>
          <cell r="R38">
            <v>0</v>
          </cell>
          <cell r="S38">
            <v>1312943</v>
          </cell>
          <cell r="T38">
            <v>114189.57477748618</v>
          </cell>
          <cell r="U38">
            <v>190983.67313669226</v>
          </cell>
          <cell r="V38">
            <v>0</v>
          </cell>
          <cell r="W38">
            <v>190983.67313669226</v>
          </cell>
          <cell r="X38">
            <v>1585225.3265381381</v>
          </cell>
          <cell r="Y38">
            <v>3550531.1253222018</v>
          </cell>
          <cell r="Z38">
            <v>536983.799183222</v>
          </cell>
          <cell r="AA38">
            <v>4087514.9245054238</v>
          </cell>
          <cell r="AB38">
            <v>745237.55094387406</v>
          </cell>
          <cell r="AC38">
            <v>25276.250249541677</v>
          </cell>
          <cell r="AD38">
            <v>120072.54601290711</v>
          </cell>
          <cell r="AE38">
            <v>809266.12572136032</v>
          </cell>
        </row>
        <row r="40">
          <cell r="A40" t="str">
            <v>Передача пакетов Минимущества в собственность АК ТНП</v>
          </cell>
        </row>
        <row r="41">
          <cell r="B41" t="str">
            <v>УК</v>
          </cell>
          <cell r="D41" t="str">
            <v>У ТНП до реорг</v>
          </cell>
          <cell r="F41" t="str">
            <v>Поступило от Минимущества в 2002 г.</v>
          </cell>
          <cell r="K41" t="str">
            <v>Перданная доля в оценке по ЧА на 31.12.01</v>
          </cell>
          <cell r="M41" t="str">
            <v>У ТНП после реорг</v>
          </cell>
          <cell r="O41" t="str">
            <v>СК 31.12.00</v>
          </cell>
          <cell r="Q41" t="str">
            <v>Прибыль '00</v>
          </cell>
          <cell r="S41" t="str">
            <v>СК 31.12.01</v>
          </cell>
          <cell r="U41" t="str">
            <v>Прибыль '01</v>
          </cell>
        </row>
        <row r="43">
          <cell r="A43" t="str">
            <v>Сибирь</v>
          </cell>
          <cell r="B43">
            <v>129838</v>
          </cell>
          <cell r="C43">
            <v>130</v>
          </cell>
          <cell r="D43">
            <v>66217</v>
          </cell>
          <cell r="E43">
            <v>66.216999999999999</v>
          </cell>
          <cell r="F43">
            <v>63621</v>
          </cell>
          <cell r="G43">
            <v>0.49000292672407153</v>
          </cell>
          <cell r="H43">
            <v>63.621000000000002</v>
          </cell>
          <cell r="I43">
            <v>78257.35455856465</v>
          </cell>
          <cell r="J43">
            <v>78193.733558564651</v>
          </cell>
          <cell r="L43">
            <v>245872.43753459043</v>
          </cell>
          <cell r="M43">
            <v>129838</v>
          </cell>
          <cell r="N43">
            <v>1</v>
          </cell>
          <cell r="P43">
            <v>384004.17364350508</v>
          </cell>
          <cell r="R43">
            <v>145</v>
          </cell>
          <cell r="T43">
            <v>501777.48769456864</v>
          </cell>
          <cell r="V43">
            <v>45504</v>
          </cell>
        </row>
        <row r="44">
          <cell r="A44" t="str">
            <v>СВ</v>
          </cell>
          <cell r="B44">
            <v>29736</v>
          </cell>
          <cell r="C44">
            <v>30</v>
          </cell>
          <cell r="D44">
            <v>15165</v>
          </cell>
          <cell r="E44">
            <v>15.164999999999999</v>
          </cell>
          <cell r="F44">
            <v>14571</v>
          </cell>
          <cell r="G44">
            <v>0.49001210653753025</v>
          </cell>
          <cell r="H44">
            <v>14.571</v>
          </cell>
          <cell r="I44">
            <v>143275.68297000369</v>
          </cell>
          <cell r="J44">
            <v>143261.11197000369</v>
          </cell>
          <cell r="L44">
            <v>221907.27695410038</v>
          </cell>
          <cell r="M44">
            <v>29736</v>
          </cell>
          <cell r="N44">
            <v>1</v>
          </cell>
          <cell r="P44">
            <v>401617.57853311655</v>
          </cell>
          <cell r="R44">
            <v>51518</v>
          </cell>
          <cell r="T44">
            <v>452860.80485259276</v>
          </cell>
          <cell r="V44">
            <v>-24341</v>
          </cell>
        </row>
        <row r="45">
          <cell r="A45" t="str">
            <v>Телеком</v>
          </cell>
          <cell r="B45">
            <v>61362</v>
          </cell>
          <cell r="C45">
            <v>61</v>
          </cell>
          <cell r="D45">
            <v>31295</v>
          </cell>
          <cell r="E45">
            <v>31.295000000000002</v>
          </cell>
          <cell r="F45">
            <v>30067</v>
          </cell>
          <cell r="G45">
            <v>0.48999380724226721</v>
          </cell>
          <cell r="H45">
            <v>30.067</v>
          </cell>
          <cell r="I45">
            <v>104808.95699807764</v>
          </cell>
          <cell r="J45">
            <v>104778.88999807765</v>
          </cell>
          <cell r="L45">
            <v>216129.85720371624</v>
          </cell>
          <cell r="M45">
            <v>61362</v>
          </cell>
          <cell r="N45">
            <v>1</v>
          </cell>
          <cell r="P45">
            <v>348596.20080412185</v>
          </cell>
          <cell r="R45">
            <v>-29227</v>
          </cell>
          <cell r="T45">
            <v>441086.91581249994</v>
          </cell>
          <cell r="V45">
            <v>26884</v>
          </cell>
        </row>
        <row r="46">
          <cell r="A46" t="str">
            <v>Юго-Запад</v>
          </cell>
          <cell r="B46">
            <v>877176</v>
          </cell>
          <cell r="C46">
            <v>877</v>
          </cell>
          <cell r="D46">
            <v>447360</v>
          </cell>
          <cell r="E46">
            <v>447.36</v>
          </cell>
          <cell r="F46">
            <v>429816</v>
          </cell>
          <cell r="G46">
            <v>0.48999972639470302</v>
          </cell>
          <cell r="H46">
            <v>429.81599999999997</v>
          </cell>
          <cell r="I46">
            <v>458952.90643368743</v>
          </cell>
          <cell r="J46">
            <v>458523.09043368744</v>
          </cell>
          <cell r="K46">
            <v>612012.82824087807</v>
          </cell>
          <cell r="L46">
            <v>1927502.703430641</v>
          </cell>
          <cell r="M46">
            <v>877176</v>
          </cell>
          <cell r="N46">
            <v>1</v>
          </cell>
          <cell r="P46">
            <v>3009424.4279543418</v>
          </cell>
          <cell r="R46">
            <v>-196009</v>
          </cell>
          <cell r="S46">
            <v>1248847</v>
          </cell>
          <cell r="T46">
            <v>3933681.1830747947</v>
          </cell>
          <cell r="V46">
            <v>357883</v>
          </cell>
        </row>
        <row r="47">
          <cell r="A47" t="str">
            <v>Институт</v>
          </cell>
          <cell r="B47">
            <v>6742</v>
          </cell>
          <cell r="C47">
            <v>3</v>
          </cell>
          <cell r="D47">
            <v>3438</v>
          </cell>
          <cell r="E47">
            <v>1.7190000000000001</v>
          </cell>
          <cell r="F47">
            <v>3304</v>
          </cell>
          <cell r="G47">
            <v>0.49006229605458324</v>
          </cell>
          <cell r="H47">
            <v>1.6519999999999999</v>
          </cell>
          <cell r="I47">
            <v>1838.7536315452219</v>
          </cell>
          <cell r="J47">
            <v>1837.1016315452218</v>
          </cell>
          <cell r="L47">
            <v>12259.143803514782</v>
          </cell>
          <cell r="M47">
            <v>6742</v>
          </cell>
          <cell r="N47">
            <v>1</v>
          </cell>
          <cell r="P47">
            <v>20137.657853311655</v>
          </cell>
          <cell r="R47">
            <v>777</v>
          </cell>
          <cell r="T47">
            <v>25015.480485259279</v>
          </cell>
          <cell r="V47">
            <v>1088</v>
          </cell>
        </row>
        <row r="48">
          <cell r="A48" t="str">
            <v>Рязань</v>
          </cell>
          <cell r="B48">
            <v>141792</v>
          </cell>
          <cell r="C48">
            <v>142</v>
          </cell>
          <cell r="D48">
            <v>72314</v>
          </cell>
          <cell r="E48">
            <v>72.313999999999993</v>
          </cell>
          <cell r="F48">
            <v>69478</v>
          </cell>
          <cell r="G48">
            <v>0.48999943579327465</v>
          </cell>
          <cell r="H48">
            <v>69.477999999999994</v>
          </cell>
          <cell r="I48">
            <v>161221.91841388505</v>
          </cell>
          <cell r="J48">
            <v>161152.44041388505</v>
          </cell>
          <cell r="L48">
            <v>988860.22210465057</v>
          </cell>
          <cell r="M48">
            <v>141792</v>
          </cell>
          <cell r="N48">
            <v>1</v>
          </cell>
          <cell r="P48">
            <v>1489408.8050567517</v>
          </cell>
          <cell r="R48">
            <v>-60877</v>
          </cell>
          <cell r="T48">
            <v>2018084.4096356058</v>
          </cell>
          <cell r="V48">
            <v>248746</v>
          </cell>
        </row>
        <row r="49">
          <cell r="A49" t="str">
            <v>Урал</v>
          </cell>
          <cell r="B49">
            <v>765191</v>
          </cell>
          <cell r="C49">
            <v>765</v>
          </cell>
          <cell r="D49">
            <v>390247</v>
          </cell>
          <cell r="E49">
            <v>390.24700000000001</v>
          </cell>
          <cell r="F49">
            <v>269348</v>
          </cell>
          <cell r="G49">
            <v>0.35200100367097886</v>
          </cell>
          <cell r="H49">
            <v>269.34800000000001</v>
          </cell>
          <cell r="I49">
            <v>131066.35885654342</v>
          </cell>
          <cell r="J49">
            <v>130797.01085654342</v>
          </cell>
          <cell r="K49">
            <v>259218.5862802396</v>
          </cell>
          <cell r="L49">
            <v>605966.49400692666</v>
          </cell>
          <cell r="M49">
            <v>659595</v>
          </cell>
          <cell r="N49">
            <v>0.86199999999999999</v>
          </cell>
          <cell r="P49">
            <v>1304122.3379533312</v>
          </cell>
          <cell r="R49">
            <v>-99400</v>
          </cell>
          <cell r="S49">
            <v>529018</v>
          </cell>
          <cell r="T49">
            <v>1721490.8130584012</v>
          </cell>
          <cell r="V49">
            <v>171933</v>
          </cell>
        </row>
        <row r="50">
          <cell r="A50" t="str">
            <v>Мос</v>
          </cell>
          <cell r="B50">
            <v>158443</v>
          </cell>
          <cell r="C50">
            <v>158</v>
          </cell>
          <cell r="D50">
            <v>80806</v>
          </cell>
          <cell r="E50">
            <v>80.805999999999997</v>
          </cell>
          <cell r="F50">
            <v>77637</v>
          </cell>
          <cell r="G50">
            <v>0.48999955820074098</v>
          </cell>
          <cell r="H50">
            <v>77.637</v>
          </cell>
          <cell r="I50">
            <v>111428.47007164045</v>
          </cell>
          <cell r="J50">
            <v>111350.83307164045</v>
          </cell>
          <cell r="L50">
            <v>537782.6681742199</v>
          </cell>
          <cell r="M50">
            <v>158443</v>
          </cell>
          <cell r="N50">
            <v>1</v>
          </cell>
          <cell r="P50">
            <v>911039.98027441383</v>
          </cell>
          <cell r="R50">
            <v>-93297</v>
          </cell>
          <cell r="T50">
            <v>1097516.6388903218</v>
          </cell>
          <cell r="V50">
            <v>15019</v>
          </cell>
        </row>
        <row r="51">
          <cell r="A51" t="str">
            <v>Петербург</v>
          </cell>
          <cell r="B51">
            <v>14700</v>
          </cell>
          <cell r="C51">
            <v>15</v>
          </cell>
          <cell r="D51">
            <v>7497</v>
          </cell>
          <cell r="E51">
            <v>7.4969999999999999</v>
          </cell>
          <cell r="F51">
            <v>7203</v>
          </cell>
          <cell r="G51">
            <v>0.49</v>
          </cell>
          <cell r="H51">
            <v>7.2030000000000003</v>
          </cell>
          <cell r="I51">
            <v>51999.952700098875</v>
          </cell>
          <cell r="J51">
            <v>51992.749700098873</v>
          </cell>
          <cell r="L51">
            <v>186015.95718888522</v>
          </cell>
          <cell r="M51">
            <v>14700</v>
          </cell>
          <cell r="N51">
            <v>1</v>
          </cell>
          <cell r="P51">
            <v>295148.28926655831</v>
          </cell>
          <cell r="R51">
            <v>-12838</v>
          </cell>
          <cell r="T51">
            <v>379624.40242629638</v>
          </cell>
          <cell r="V51">
            <v>28929</v>
          </cell>
        </row>
        <row r="52">
          <cell r="A52" t="str">
            <v>Подвод</v>
          </cell>
          <cell r="B52">
            <v>4262</v>
          </cell>
          <cell r="C52">
            <v>4</v>
          </cell>
          <cell r="D52">
            <v>2174</v>
          </cell>
          <cell r="E52">
            <v>2.1739999999999999</v>
          </cell>
          <cell r="F52">
            <v>2088</v>
          </cell>
          <cell r="G52">
            <v>0.48991083998122947</v>
          </cell>
          <cell r="H52">
            <v>2.0880000000000001</v>
          </cell>
          <cell r="I52">
            <v>1471.0029052361776</v>
          </cell>
          <cell r="J52">
            <v>1468.9149052361777</v>
          </cell>
          <cell r="L52">
            <v>2466.3617247681432</v>
          </cell>
          <cell r="M52">
            <v>4262</v>
          </cell>
          <cell r="N52">
            <v>1</v>
          </cell>
          <cell r="P52">
            <v>7096.5438044155408</v>
          </cell>
          <cell r="R52">
            <v>-129</v>
          </cell>
          <cell r="T52">
            <v>5034.3073136790354</v>
          </cell>
          <cell r="V52">
            <v>-3398</v>
          </cell>
        </row>
        <row r="53">
          <cell r="A53" t="str">
            <v>СК</v>
          </cell>
          <cell r="B53">
            <v>108686</v>
          </cell>
          <cell r="C53">
            <v>109</v>
          </cell>
          <cell r="D53">
            <v>55430</v>
          </cell>
          <cell r="E53">
            <v>55.43</v>
          </cell>
          <cell r="F53">
            <v>53256</v>
          </cell>
          <cell r="G53">
            <v>0.48999871188561545</v>
          </cell>
          <cell r="H53">
            <v>53.256</v>
          </cell>
          <cell r="I53">
            <v>18461.086460714028</v>
          </cell>
          <cell r="J53">
            <v>18407.830460714027</v>
          </cell>
          <cell r="L53">
            <v>128755.94797641516</v>
          </cell>
          <cell r="M53">
            <v>108686</v>
          </cell>
          <cell r="N53">
            <v>1</v>
          </cell>
          <cell r="P53">
            <v>231169.09651884064</v>
          </cell>
          <cell r="R53">
            <v>-35176</v>
          </cell>
          <cell r="T53">
            <v>262767.93153381138</v>
          </cell>
          <cell r="V53">
            <v>-11907</v>
          </cell>
        </row>
        <row r="54">
          <cell r="A54" t="str">
            <v>Итого</v>
          </cell>
          <cell r="B54">
            <v>2297928</v>
          </cell>
          <cell r="C54">
            <v>2294</v>
          </cell>
          <cell r="D54">
            <v>1171943</v>
          </cell>
          <cell r="E54">
            <v>1170.2240000000002</v>
          </cell>
          <cell r="F54">
            <v>1020389</v>
          </cell>
          <cell r="H54">
            <v>1018.737</v>
          </cell>
          <cell r="I54">
            <v>1262782.4439999966</v>
          </cell>
          <cell r="J54">
            <v>1261763.7069999964</v>
          </cell>
          <cell r="L54">
            <v>5073519.070102429</v>
          </cell>
          <cell r="M54">
            <v>2192332</v>
          </cell>
          <cell r="N54">
            <v>0</v>
          </cell>
          <cell r="O54">
            <v>0</v>
          </cell>
          <cell r="P54">
            <v>8401765.0916627087</v>
          </cell>
          <cell r="Q54">
            <v>0</v>
          </cell>
          <cell r="R54">
            <v>-474513</v>
          </cell>
          <cell r="S54">
            <v>1777865</v>
          </cell>
          <cell r="T54">
            <v>10838940.374777831</v>
          </cell>
          <cell r="U54">
            <v>0</v>
          </cell>
          <cell r="V54">
            <v>856340</v>
          </cell>
        </row>
        <row r="56">
          <cell r="A56" t="str">
            <v>Дополнительный расчет для проводок по консолидации УК</v>
          </cell>
        </row>
        <row r="58">
          <cell r="A58" t="str">
            <v>Название дочернего предприятия</v>
          </cell>
          <cell r="B58" t="str">
            <v>Нераспределенная прибыль ДП (МСФО), тыс. руб., 31.12.01 (200)</v>
          </cell>
          <cell r="C58" t="str">
            <v>Сумма дооценки поступивих пакетов, тыс. руб. (27)</v>
          </cell>
          <cell r="D58" t="str">
            <v>Сумма инвестиций, зачитываемая из нераспределенной прибыли дочек, тыс. руб. (98)</v>
          </cell>
        </row>
        <row r="59">
          <cell r="A59" t="str">
            <v>Сибирь</v>
          </cell>
          <cell r="B59">
            <v>491663</v>
          </cell>
          <cell r="C59">
            <v>165450.74004868558</v>
          </cell>
          <cell r="D59">
            <v>240916.30896193717</v>
          </cell>
        </row>
        <row r="60">
          <cell r="A60" t="str">
            <v>СВ</v>
          </cell>
          <cell r="B60">
            <v>451546</v>
          </cell>
          <cell r="C60">
            <v>78631.593984096689</v>
          </cell>
          <cell r="D60">
            <v>221263.00665859564</v>
          </cell>
        </row>
        <row r="61">
          <cell r="A61" t="str">
            <v>Телеком</v>
          </cell>
          <cell r="B61">
            <v>440773</v>
          </cell>
          <cell r="C61">
            <v>111320.90020563859</v>
          </cell>
          <cell r="D61">
            <v>215976.04039959583</v>
          </cell>
        </row>
        <row r="62">
          <cell r="A62" t="str">
            <v>Юго-Запад</v>
          </cell>
          <cell r="B62">
            <v>3589473</v>
          </cell>
          <cell r="C62">
            <v>1302099.3399393051</v>
          </cell>
          <cell r="D62">
            <v>1758840.7879011738</v>
          </cell>
        </row>
        <row r="63">
          <cell r="A63" t="str">
            <v>Институт</v>
          </cell>
          <cell r="B63">
            <v>24884</v>
          </cell>
          <cell r="C63">
            <v>10420.390171969559</v>
          </cell>
          <cell r="D63">
            <v>12194.71017502225</v>
          </cell>
        </row>
        <row r="64">
          <cell r="A64" t="str">
            <v>Рязань</v>
          </cell>
          <cell r="B64">
            <v>1932639</v>
          </cell>
          <cell r="C64">
            <v>788819.56838835077</v>
          </cell>
          <cell r="D64">
            <v>946992.01959207852</v>
          </cell>
        </row>
        <row r="65">
          <cell r="A65" t="str">
            <v>Урал</v>
          </cell>
          <cell r="B65">
            <v>1860530</v>
          </cell>
          <cell r="C65">
            <v>525227.83065124508</v>
          </cell>
          <cell r="D65">
            <v>654908.42735996633</v>
          </cell>
        </row>
        <row r="66">
          <cell r="A66" t="str">
            <v>Мос</v>
          </cell>
          <cell r="B66">
            <v>1090592</v>
          </cell>
          <cell r="C66">
            <v>426354.19810257945</v>
          </cell>
          <cell r="D66">
            <v>534389.59817726247</v>
          </cell>
        </row>
        <row r="67">
          <cell r="A67" t="str">
            <v>Петербург</v>
          </cell>
          <cell r="B67">
            <v>369633</v>
          </cell>
          <cell r="C67">
            <v>129442.34448878634</v>
          </cell>
          <cell r="D67">
            <v>181120.16999999998</v>
          </cell>
        </row>
        <row r="68">
          <cell r="A68" t="str">
            <v>Подвод</v>
          </cell>
          <cell r="B68">
            <v>4859</v>
          </cell>
          <cell r="C68">
            <v>995.35881953196554</v>
          </cell>
          <cell r="D68">
            <v>2380.4767714687941</v>
          </cell>
        </row>
        <row r="69">
          <cell r="A69" t="str">
            <v>СК</v>
          </cell>
          <cell r="B69">
            <v>61133</v>
          </cell>
          <cell r="C69">
            <v>11768.86052201291</v>
          </cell>
          <cell r="D69">
            <v>29955.091253703329</v>
          </cell>
        </row>
        <row r="70">
          <cell r="A70" t="str">
            <v>Итого</v>
          </cell>
          <cell r="B70">
            <v>10317725</v>
          </cell>
          <cell r="C70">
            <v>3550531.1253222018</v>
          </cell>
          <cell r="D70">
            <v>4798936.6372508053</v>
          </cell>
        </row>
        <row r="71">
          <cell r="A71" t="str">
            <v>Счема консолидации пакетов акций, поступивших от Минимущества в 2002 г. (условные цифры)</v>
          </cell>
        </row>
        <row r="72">
          <cell r="A72" t="str">
            <v>Счема консолидации пакетов акций, поступивших от Минимущества в 2002 г. (условные цифры)</v>
          </cell>
          <cell r="B72" t="str">
            <v>AK01</v>
          </cell>
          <cell r="C72" t="str">
            <v>Sub01</v>
          </cell>
          <cell r="D72" t="str">
            <v>Adj</v>
          </cell>
          <cell r="E72" t="str">
            <v>Adj</v>
          </cell>
          <cell r="F72" t="str">
            <v>Cons01</v>
          </cell>
          <cell r="G72" t="str">
            <v>AKMov02</v>
          </cell>
          <cell r="H72" t="str">
            <v>SubMov02</v>
          </cell>
          <cell r="I72" t="str">
            <v>AK02</v>
          </cell>
          <cell r="J72" t="str">
            <v>Sub02</v>
          </cell>
          <cell r="K72" t="str">
            <v>Adj</v>
          </cell>
          <cell r="L72" t="str">
            <v>Adj</v>
          </cell>
          <cell r="M72" t="str">
            <v>Adj</v>
          </cell>
          <cell r="N72" t="str">
            <v>Cons02</v>
          </cell>
        </row>
        <row r="73">
          <cell r="A73" t="str">
            <v>Assets</v>
          </cell>
          <cell r="B73" t="str">
            <v>AK01</v>
          </cell>
          <cell r="C73" t="str">
            <v>Sub01</v>
          </cell>
          <cell r="D73" t="str">
            <v>Adj</v>
          </cell>
          <cell r="E73" t="str">
            <v>Adj</v>
          </cell>
          <cell r="F73" t="str">
            <v>Cons01</v>
          </cell>
          <cell r="G73" t="str">
            <v>AKMov02</v>
          </cell>
          <cell r="H73" t="str">
            <v>SubMov02</v>
          </cell>
          <cell r="I73" t="str">
            <v>AK02</v>
          </cell>
          <cell r="J73" t="str">
            <v>Sub02</v>
          </cell>
          <cell r="K73" t="str">
            <v>Adj</v>
          </cell>
          <cell r="L73" t="str">
            <v>Adj</v>
          </cell>
          <cell r="M73" t="str">
            <v>Adj</v>
          </cell>
          <cell r="N73" t="str">
            <v>Cons02</v>
          </cell>
        </row>
        <row r="74">
          <cell r="A74" t="str">
            <v>Assets</v>
          </cell>
          <cell r="B74">
            <v>649</v>
          </cell>
          <cell r="C74">
            <v>300</v>
          </cell>
          <cell r="D74">
            <v>-51</v>
          </cell>
          <cell r="F74">
            <v>949</v>
          </cell>
          <cell r="G74">
            <v>120</v>
          </cell>
          <cell r="I74">
            <v>649</v>
          </cell>
          <cell r="J74">
            <v>300</v>
          </cell>
          <cell r="K74">
            <v>27</v>
          </cell>
          <cell r="L74">
            <v>-100</v>
          </cell>
          <cell r="M74">
            <v>-98</v>
          </cell>
          <cell r="N74">
            <v>949</v>
          </cell>
        </row>
        <row r="75">
          <cell r="A75" t="str">
            <v>Invest</v>
          </cell>
          <cell r="B75">
            <v>51</v>
          </cell>
          <cell r="D75">
            <v>-51</v>
          </cell>
          <cell r="F75">
            <v>0</v>
          </cell>
          <cell r="G75">
            <v>120</v>
          </cell>
          <cell r="I75">
            <v>171</v>
          </cell>
          <cell r="J75">
            <v>0</v>
          </cell>
          <cell r="K75">
            <v>27</v>
          </cell>
          <cell r="L75">
            <v>-100</v>
          </cell>
          <cell r="M75">
            <v>-98</v>
          </cell>
          <cell r="N75">
            <v>0</v>
          </cell>
        </row>
        <row r="76">
          <cell r="A76" t="str">
            <v>SC</v>
          </cell>
          <cell r="B76">
            <v>-200</v>
          </cell>
          <cell r="C76">
            <v>-100</v>
          </cell>
          <cell r="D76">
            <v>51</v>
          </cell>
          <cell r="E76">
            <v>49</v>
          </cell>
          <cell r="F76">
            <v>-200</v>
          </cell>
          <cell r="G76">
            <v>-120</v>
          </cell>
          <cell r="I76">
            <v>-320</v>
          </cell>
          <cell r="J76">
            <v>-100</v>
          </cell>
          <cell r="K76">
            <v>-27</v>
          </cell>
          <cell r="L76">
            <v>100</v>
          </cell>
          <cell r="N76">
            <v>-347</v>
          </cell>
        </row>
        <row r="77">
          <cell r="A77" t="str">
            <v>SC</v>
          </cell>
          <cell r="B77">
            <v>-200</v>
          </cell>
          <cell r="C77">
            <v>-100</v>
          </cell>
          <cell r="D77">
            <v>51</v>
          </cell>
          <cell r="E77">
            <v>49</v>
          </cell>
          <cell r="F77">
            <v>-200</v>
          </cell>
          <cell r="G77">
            <v>-120</v>
          </cell>
          <cell r="I77">
            <v>-320</v>
          </cell>
          <cell r="J77">
            <v>-100</v>
          </cell>
          <cell r="K77">
            <v>-27</v>
          </cell>
          <cell r="L77">
            <v>100</v>
          </cell>
          <cell r="M77">
            <v>98</v>
          </cell>
          <cell r="N77">
            <v>-347</v>
          </cell>
        </row>
        <row r="78">
          <cell r="A78" t="str">
            <v>RE</v>
          </cell>
          <cell r="B78">
            <v>-500</v>
          </cell>
          <cell r="C78">
            <v>-200</v>
          </cell>
          <cell r="E78">
            <v>-49</v>
          </cell>
          <cell r="F78">
            <v>-749</v>
          </cell>
          <cell r="I78">
            <v>-500</v>
          </cell>
          <cell r="J78">
            <v>-200</v>
          </cell>
          <cell r="M78">
            <v>98</v>
          </cell>
          <cell r="N78">
            <v>-602</v>
          </cell>
        </row>
        <row r="79">
          <cell r="A79" t="str">
            <v>MI</v>
          </cell>
          <cell r="B79" t="str">
            <v>147=</v>
          </cell>
          <cell r="C79" t="str">
            <v>49+200*0,49</v>
          </cell>
        </row>
        <row r="80">
          <cell r="B80" t="str">
            <v>147=</v>
          </cell>
          <cell r="C80" t="str">
            <v>49+200*0,49</v>
          </cell>
        </row>
        <row r="81">
          <cell r="B81" t="str">
            <v>27=</v>
          </cell>
          <cell r="C81" t="str">
            <v>49+200*0,49-120</v>
          </cell>
        </row>
        <row r="82">
          <cell r="B82" t="str">
            <v>98=</v>
          </cell>
          <cell r="C82" t="str">
            <v>200*0,49</v>
          </cell>
        </row>
        <row r="83">
          <cell r="A83" t="str">
            <v>Схема консолидации для Урала (с долей меньшинства) (условные цифры)</v>
          </cell>
        </row>
        <row r="84">
          <cell r="A84" t="str">
            <v>Схема консолидации для Урала (с долей меньшинства) (условные цифры)</v>
          </cell>
          <cell r="B84" t="str">
            <v>AK01</v>
          </cell>
          <cell r="C84" t="str">
            <v>Sub01</v>
          </cell>
          <cell r="D84" t="str">
            <v>Adj</v>
          </cell>
          <cell r="E84" t="str">
            <v>Adj</v>
          </cell>
          <cell r="F84" t="str">
            <v>Cons01</v>
          </cell>
          <cell r="G84" t="str">
            <v>AKMov02</v>
          </cell>
          <cell r="H84" t="str">
            <v>SubMov02</v>
          </cell>
          <cell r="I84" t="str">
            <v>AK02</v>
          </cell>
          <cell r="J84" t="str">
            <v>Sub02</v>
          </cell>
          <cell r="K84" t="str">
            <v>Adj</v>
          </cell>
          <cell r="L84" t="str">
            <v>Adj</v>
          </cell>
          <cell r="M84" t="str">
            <v>Adj</v>
          </cell>
          <cell r="N84" t="str">
            <v>Adj</v>
          </cell>
          <cell r="O84" t="str">
            <v>Adj</v>
          </cell>
          <cell r="P84" t="str">
            <v>Cons02</v>
          </cell>
        </row>
        <row r="85">
          <cell r="A85" t="str">
            <v>Assets</v>
          </cell>
          <cell r="B85" t="str">
            <v>AK01</v>
          </cell>
          <cell r="C85" t="str">
            <v>Sub01</v>
          </cell>
          <cell r="D85" t="str">
            <v>Adj</v>
          </cell>
          <cell r="E85" t="str">
            <v>Adj</v>
          </cell>
          <cell r="F85" t="str">
            <v>Cons01</v>
          </cell>
          <cell r="G85" t="str">
            <v>AKMov02</v>
          </cell>
          <cell r="H85" t="str">
            <v>SubMov02</v>
          </cell>
          <cell r="I85" t="str">
            <v>AK02</v>
          </cell>
          <cell r="J85" t="str">
            <v>Sub02</v>
          </cell>
          <cell r="K85" t="str">
            <v>Adj</v>
          </cell>
          <cell r="L85" t="str">
            <v>Adj</v>
          </cell>
          <cell r="M85" t="str">
            <v>Adj</v>
          </cell>
          <cell r="N85" t="str">
            <v>Adj</v>
          </cell>
          <cell r="O85" t="str">
            <v>Adj</v>
          </cell>
          <cell r="P85" t="str">
            <v>Cons02</v>
          </cell>
        </row>
        <row r="86">
          <cell r="A86" t="str">
            <v>Assets</v>
          </cell>
          <cell r="B86">
            <v>649</v>
          </cell>
          <cell r="C86">
            <v>300</v>
          </cell>
          <cell r="D86">
            <v>-51</v>
          </cell>
          <cell r="F86">
            <v>949</v>
          </cell>
          <cell r="G86">
            <v>80</v>
          </cell>
          <cell r="I86">
            <v>649</v>
          </cell>
          <cell r="J86">
            <v>300</v>
          </cell>
          <cell r="K86">
            <v>25.599999999999994</v>
          </cell>
          <cell r="L86">
            <v>-86.2</v>
          </cell>
          <cell r="O86">
            <v>-70.399999999999991</v>
          </cell>
          <cell r="P86">
            <v>949</v>
          </cell>
        </row>
        <row r="87">
          <cell r="A87" t="str">
            <v>Invest</v>
          </cell>
          <cell r="B87">
            <v>51</v>
          </cell>
          <cell r="D87">
            <v>-51</v>
          </cell>
          <cell r="F87">
            <v>0</v>
          </cell>
          <cell r="G87">
            <v>80</v>
          </cell>
          <cell r="I87">
            <v>131</v>
          </cell>
          <cell r="J87">
            <v>0</v>
          </cell>
          <cell r="K87">
            <v>25.599999999999994</v>
          </cell>
          <cell r="L87">
            <v>-86.2</v>
          </cell>
          <cell r="O87">
            <v>-70.399999999999991</v>
          </cell>
          <cell r="P87">
            <v>0</v>
          </cell>
        </row>
        <row r="88">
          <cell r="A88" t="str">
            <v>SC</v>
          </cell>
          <cell r="B88">
            <v>-200</v>
          </cell>
          <cell r="C88">
            <v>-100</v>
          </cell>
          <cell r="D88">
            <v>51</v>
          </cell>
          <cell r="E88">
            <v>49</v>
          </cell>
          <cell r="F88">
            <v>-200</v>
          </cell>
          <cell r="G88">
            <v>-80</v>
          </cell>
          <cell r="I88">
            <v>-280</v>
          </cell>
          <cell r="J88">
            <v>-100</v>
          </cell>
          <cell r="K88">
            <v>-25.599999999999994</v>
          </cell>
          <cell r="L88">
            <v>86.2</v>
          </cell>
          <cell r="M88">
            <v>13.799999999999997</v>
          </cell>
          <cell r="N88">
            <v>27.6</v>
          </cell>
          <cell r="P88">
            <v>-278</v>
          </cell>
        </row>
        <row r="89">
          <cell r="A89" t="str">
            <v>SC</v>
          </cell>
          <cell r="B89">
            <v>-200</v>
          </cell>
          <cell r="C89">
            <v>-100</v>
          </cell>
          <cell r="D89">
            <v>51</v>
          </cell>
          <cell r="E89">
            <v>49</v>
          </cell>
          <cell r="F89">
            <v>-200</v>
          </cell>
          <cell r="G89">
            <v>-80</v>
          </cell>
          <cell r="I89">
            <v>-280</v>
          </cell>
          <cell r="J89">
            <v>-100</v>
          </cell>
          <cell r="K89">
            <v>-25.599999999999994</v>
          </cell>
          <cell r="L89">
            <v>86.2</v>
          </cell>
          <cell r="M89">
            <v>13.799999999999997</v>
          </cell>
          <cell r="N89">
            <v>27.6</v>
          </cell>
          <cell r="O89">
            <v>70.399999999999991</v>
          </cell>
          <cell r="P89">
            <v>-278</v>
          </cell>
        </row>
        <row r="90">
          <cell r="A90" t="str">
            <v>RE</v>
          </cell>
          <cell r="B90">
            <v>-500</v>
          </cell>
          <cell r="C90">
            <v>-200</v>
          </cell>
          <cell r="E90">
            <v>-35.200000000000003</v>
          </cell>
          <cell r="F90">
            <v>-735.2</v>
          </cell>
          <cell r="I90">
            <v>-500</v>
          </cell>
          <cell r="J90">
            <v>-200</v>
          </cell>
          <cell r="M90">
            <v>-13.799999999999997</v>
          </cell>
          <cell r="N90">
            <v>-27.6</v>
          </cell>
          <cell r="O90">
            <v>70.399999999999991</v>
          </cell>
          <cell r="P90">
            <v>-629.6</v>
          </cell>
        </row>
        <row r="91">
          <cell r="A91" t="str">
            <v>MI</v>
          </cell>
          <cell r="E91">
            <v>-13.799999999999997</v>
          </cell>
          <cell r="F91">
            <v>-13.799999999999997</v>
          </cell>
          <cell r="M91">
            <v>-13.799999999999997</v>
          </cell>
          <cell r="N91">
            <v>-27.6</v>
          </cell>
          <cell r="P91">
            <v>-41.4</v>
          </cell>
        </row>
        <row r="93">
          <cell r="A93" t="str">
            <v>Расчет суммы инфлирования УК АК ТНП в 2002 г.</v>
          </cell>
        </row>
        <row r="94">
          <cell r="A94" t="str">
            <v>Расчет суммы инфлирования УК АК ТНП в 2002 г.</v>
          </cell>
          <cell r="B94">
            <v>15527</v>
          </cell>
        </row>
        <row r="95">
          <cell r="A95" t="str">
            <v>SC on 31.12.01</v>
          </cell>
          <cell r="B95">
            <v>15527</v>
          </cell>
        </row>
        <row r="96">
          <cell r="A96" t="str">
            <v>Add (вкл дооценку)</v>
          </cell>
          <cell r="B96">
            <v>4813313.5693221986</v>
          </cell>
        </row>
        <row r="97">
          <cell r="A97" t="str">
            <v>Infl OB</v>
          </cell>
          <cell r="B97">
            <v>2348.309916354066</v>
          </cell>
          <cell r="C97" t="str">
            <v>('Год. инд.02'!F153-1)</v>
          </cell>
        </row>
        <row r="98">
          <cell r="A98" t="str">
            <v>Infl Add</v>
          </cell>
          <cell r="B98">
            <v>727967.53947065782</v>
          </cell>
        </row>
      </sheetData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 RHK"/>
      <sheetName val="SHORT"/>
      <sheetName val="workfile"/>
      <sheetName val="Проводки'02"/>
      <sheetName val="УрРасч"/>
      <sheetName val="АКРас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Instructions"/>
      <sheetName val="Hard Copy"/>
      <sheetName val="Hard Copy Old"/>
      <sheetName val="work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"/>
      <sheetName val="Changes"/>
      <sheetName val="FS-97"/>
      <sheetName val="RJE 97"/>
      <sheetName val="FS-98"/>
      <sheetName val="RJE 98"/>
      <sheetName val="Equity roll 98"/>
      <sheetName val="FS-99"/>
      <sheetName val="AJE 99"/>
      <sheetName val="RJE 99"/>
      <sheetName val="Equity roll 99"/>
      <sheetName val="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e"/>
      <sheetName val="To-Ventes Nettes- Produit"/>
      <sheetName val="To - CVR Toronto - RC-Mois"/>
      <sheetName val="To -CVR Ottawa - RC-Mois"/>
      <sheetName val="To - CVR Maritimes - RC-Mois"/>
      <sheetName val="To - HRI - RC-Mois"/>
      <sheetName val="To - CVR québec - RC-Mois"/>
      <sheetName val="To - CVR montréal sud - RC-Mois"/>
      <sheetName val="To -CVR montréal nord - RC-Mois"/>
      <sheetName val="To-HRI- Marque-Mois"/>
      <sheetName val="To-CVR Ouest- Marque-Mois"/>
      <sheetName val="To-CVR Maritimes- Marque-Mois"/>
      <sheetName val="To-CVR Toronto- Marque-Mois"/>
      <sheetName val="To-CVR Ottawa- Marque-Mois"/>
      <sheetName val="To-CVR Québec- Marque-Mois"/>
      <sheetName val="To-CVR Montréal Sud-Marque-Mois"/>
      <sheetName val="To-CVR Montréal Nord-Marque-Mo"/>
      <sheetName val="To-HRI- Marque-année"/>
      <sheetName val="To-CVR Ouest- Marque-année"/>
      <sheetName val="To-CVR Maritimes- Marque-année"/>
      <sheetName val="To-CVR Toronto- Marque-année"/>
      <sheetName val="To-CVR Ottawa- Marque-année"/>
      <sheetName val="To-CVR Québec- Marque-année"/>
      <sheetName val="To-CVR Montréal sud-Marque-A"/>
      <sheetName val="To-CVR Montréal nord- Marque-A"/>
      <sheetName val="To-Réseau- CVR-Mois"/>
      <sheetName val="To-Québec - Marque - Mois"/>
      <sheetName val="To-Ontario - Marque - Mois"/>
      <sheetName val="To-Maritimes - Marques - Mois"/>
      <sheetName val="To-Ouest canadien-Marque -Mois"/>
      <sheetName val="To-réseau - Marque - Mois"/>
      <sheetName val="To-Ouest canadien-Marque-année"/>
      <sheetName val="To -Ottawa-RC-Année"/>
      <sheetName val="To -Toronto-RC-Année"/>
      <sheetName val="To -HRI-RC-Année"/>
      <sheetName val="To -CVR maritimes -RC-Année"/>
      <sheetName val="To -CVR montréal sud -RC-Année"/>
      <sheetName val="To -CVR montréal nord -RC-Année"/>
      <sheetName val="To -CVR québec -RC-Année"/>
      <sheetName val=" To-Réseau - CVR - année"/>
      <sheetName val="To-Maritimes - Marque - année"/>
      <sheetName val="To-Ontario - Marque - année"/>
      <sheetName val="To-Québec - Marque - année"/>
      <sheetName val="To-réseau - Marque - année"/>
      <sheetName val="To-G7"/>
      <sheetName val="Feuille de donnée Essbase"/>
      <sheetName val="Feuil2"/>
      <sheetName val="Feuil1"/>
      <sheetName val="To-client"/>
      <sheetName val="Calendrier"/>
      <sheetName val="FS-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1 НМА"/>
      <sheetName val="1 НС"/>
      <sheetName val="1 ОС"/>
      <sheetName val="1 ФВ"/>
      <sheetName val="1 ДЗ"/>
      <sheetName val="1 РБП"/>
      <sheetName val="1 ОНА"/>
      <sheetName val="1 Прочее"/>
      <sheetName val="2 ФВ"/>
      <sheetName val="2 ДЗ"/>
      <sheetName val="2 РБП"/>
      <sheetName val="2 Запасы"/>
      <sheetName val="2 Ден средства "/>
      <sheetName val="2 Прочее"/>
      <sheetName val="3 Прочие"/>
      <sheetName val="3 КиЗ"/>
      <sheetName val="3 КЗ"/>
      <sheetName val="3 ОНО"/>
      <sheetName val="4 Прочие"/>
      <sheetName val="4 ЗВД"/>
      <sheetName val="4 ЗУН"/>
      <sheetName val="4 ДБП"/>
      <sheetName val="4 КЗ"/>
      <sheetName val="4 КиЗ"/>
      <sheetName val="5 Capital"/>
      <sheetName val="6 Выручка"/>
      <sheetName val="6 Себестоимость"/>
      <sheetName val="6 Коммерческие расходы"/>
      <sheetName val="6 Управленческие расходы"/>
      <sheetName val="6 Прочие доходы"/>
      <sheetName val="6 Прочие Расходы"/>
      <sheetName val="6 Налог на прибыль"/>
      <sheetName val="6 Прибыль-убыток"/>
      <sheetName val="Налоги (вар1)"/>
      <sheetName val="Налоги (вар2)"/>
      <sheetName val="ЗП"/>
      <sheetName val="Расчеты с Д и К"/>
      <sheetName val="натуральные показатели"/>
      <sheetName val="А1"/>
      <sheetName val="А2"/>
      <sheetName val="А3"/>
      <sheetName val="А4"/>
      <sheetName val="А5"/>
      <sheetName val="А6"/>
      <sheetName val="А7"/>
      <sheetName val="А8"/>
      <sheetName val="А9"/>
      <sheetName val="А10"/>
      <sheetName val="А11"/>
      <sheetName val="А12"/>
      <sheetName val="А13"/>
      <sheetName val="А14"/>
      <sheetName val="А15"/>
      <sheetName val="А16"/>
      <sheetName val="А17"/>
      <sheetName val="А18"/>
      <sheetName val="А19"/>
      <sheetName val="А20"/>
      <sheetName val="А21"/>
      <sheetName val="А22"/>
      <sheetName val="A23"/>
      <sheetName val="A24"/>
      <sheetName val="A25"/>
      <sheetName val="A26"/>
      <sheetName val="ТА1"/>
      <sheetName val="ТА2"/>
      <sheetName val="ТА3"/>
      <sheetName val="ТА4"/>
      <sheetName val="ТА5"/>
      <sheetName val="TА6"/>
      <sheetName val="TА7"/>
      <sheetName val="Поступления ДС"/>
      <sheetName val="Выбытие ДС "/>
      <sheetName val="Schet"/>
      <sheetName val="6 Коммерческие расходы "/>
      <sheetName val="Heading"/>
      <sheetName val="CoA"/>
      <sheetName val="Off Balans"/>
      <sheetName val="A22"/>
      <sheetName val="Principa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шибки"/>
      <sheetName val="Контрольный лист"/>
      <sheetName val="F1"/>
      <sheetName val="F2"/>
      <sheetName val="1"/>
      <sheetName val="2"/>
      <sheetName val="2-1"/>
      <sheetName val="2-2"/>
      <sheetName val="2-3"/>
      <sheetName val="3-1"/>
      <sheetName val="4"/>
      <sheetName val="5-1"/>
      <sheetName val="5"/>
      <sheetName val="6"/>
      <sheetName val="6-1"/>
      <sheetName val="6-2"/>
      <sheetName val="6-3"/>
      <sheetName val="7"/>
      <sheetName val="8"/>
      <sheetName val="9"/>
      <sheetName val="10"/>
      <sheetName val="10-1"/>
      <sheetName val="10_2"/>
      <sheetName val="10_3"/>
      <sheetName val="11"/>
      <sheetName val="12"/>
      <sheetName val="12-1"/>
      <sheetName val="12-2"/>
      <sheetName val="12_3"/>
      <sheetName val="13"/>
      <sheetName val="14"/>
      <sheetName val="15"/>
      <sheetName val="16"/>
      <sheetName val="16-1"/>
      <sheetName val="17"/>
      <sheetName val="18"/>
      <sheetName val="19"/>
      <sheetName val="20"/>
      <sheetName val="21"/>
      <sheetName val="22"/>
      <sheetName val="23-1"/>
      <sheetName val="23"/>
      <sheetName val="24"/>
      <sheetName val="25"/>
      <sheetName val="25-1"/>
      <sheetName val="25-2"/>
      <sheetName val="25-3"/>
      <sheetName val="25-4"/>
      <sheetName val="26"/>
      <sheetName val="27"/>
      <sheetName val="28"/>
      <sheetName val="29"/>
      <sheetName val="30"/>
      <sheetName val="30-1"/>
      <sheetName val="31"/>
      <sheetName val="ln"/>
      <sheetName val="lk"/>
      <sheetName val="Список Группы"/>
      <sheetName val="TА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UnadjBS"/>
      <sheetName val="UnadjPL"/>
      <sheetName val="RecatBS"/>
      <sheetName val="RecatPL"/>
      <sheetName val="Adjustments"/>
      <sheetName val="IAS_BS"/>
      <sheetName val="IAS_PL"/>
      <sheetName val="Cash Flow preparation"/>
      <sheetName val="Cash flow final"/>
      <sheetName val="Cash"/>
      <sheetName val="PrecMetals"/>
      <sheetName val="Loans&amp;Adv"/>
      <sheetName val="BankLoans"/>
      <sheetName val="Invest"/>
      <sheetName val="FA"/>
      <sheetName val="OA"/>
      <sheetName val="Deposits"/>
      <sheetName val="BankDeposit"/>
      <sheetName val="OL"/>
      <sheetName val="Capital"/>
      <sheetName val="Reserves"/>
      <sheetName val="Source BS"/>
      <sheetName val="Source P&amp;L"/>
      <sheetName val="Unadj P&amp;L"/>
      <sheetName val="Unadj Off BS"/>
      <sheetName val="Recat BS"/>
      <sheetName val="Recat PL"/>
      <sheetName val="Unadj BS"/>
      <sheetName val="PL IAS 29"/>
      <sheetName val="IAS_BS_graph"/>
      <sheetName val="IAS_PL_graph"/>
      <sheetName val="Published BS"/>
      <sheetName val="Published PL"/>
      <sheetName val="Reconciliation"/>
      <sheetName val="BoEs purchased"/>
      <sheetName val="securities"/>
      <sheetName val="other invest"/>
      <sheetName val="Custaccounts"/>
      <sheetName val="SecIssued"/>
      <sheetName val="Investments restatement"/>
      <sheetName val="Investments restmnt"/>
      <sheetName val="Analyt - BS, PL"/>
      <sheetName val="Analyt - MonLoss"/>
      <sheetName val="DT summary"/>
      <sheetName val="Treasury Shares "/>
      <sheetName val="Inflation"/>
      <sheetName val="IAS_5"/>
      <sheetName val="д-р 9 м-в 2005"/>
      <sheetName val="Лист4"/>
      <sheetName val="Лист1"/>
      <sheetName val="база основная"/>
      <sheetName val="$"/>
      <sheetName val="векселя в обращении"/>
      <sheetName val="Лист2"/>
      <sheetName val="реестр домиц. векселей"/>
      <sheetName val="реестр от 06-02-02"/>
      <sheetName val="сводная"/>
      <sheetName val="реестр от 07-03-02"/>
      <sheetName val="табл 18 для ПРАЙСА"/>
      <sheetName val="табл 18 для ПРАЙСА на 01-01-01"/>
      <sheetName val="строка 212"/>
      <sheetName val="AR2-F21"/>
      <sheetName val="AR1-F20"/>
      <sheetName val="Title"/>
      <sheetName val="G520.19"/>
      <sheetName val="Проводки'02"/>
      <sheetName val="АКРасч"/>
      <sheetName val="USER_GUIDE1"/>
      <sheetName val="Cash_Flow_preparation1"/>
      <sheetName val="Cash_flow_final1"/>
      <sheetName val="Source_BS1"/>
      <sheetName val="Source_P&amp;L1"/>
      <sheetName val="Unadj_P&amp;L1"/>
      <sheetName val="Unadj_Off_BS1"/>
      <sheetName val="Recat_BS1"/>
      <sheetName val="Recat_PL1"/>
      <sheetName val="Unadj_BS1"/>
      <sheetName val="PL_IAS_291"/>
      <sheetName val="Published_BS1"/>
      <sheetName val="Published_PL1"/>
      <sheetName val="BoEs_purchased1"/>
      <sheetName val="other_invest1"/>
      <sheetName val="Investments_restatement1"/>
      <sheetName val="Investments_restmnt1"/>
      <sheetName val="Analyt_-_BS,_PL1"/>
      <sheetName val="Analyt_-_MonLoss1"/>
      <sheetName val="DT_summary1"/>
      <sheetName val="Treasury_Shares_1"/>
      <sheetName val="д-р_9_м-в_20051"/>
      <sheetName val="база_основная1"/>
      <sheetName val="векселя_в_обращении1"/>
      <sheetName val="реестр_домиц__векселей1"/>
      <sheetName val="реестр_от_06-02-021"/>
      <sheetName val="реестр_от_07-03-021"/>
      <sheetName val="табл_18_для_ПРАЙСА1"/>
      <sheetName val="табл_18_для_ПРАЙСА_на_01-01-011"/>
      <sheetName val="строка_2121"/>
      <sheetName val="USER_GUIDE"/>
      <sheetName val="Cash_Flow_preparation"/>
      <sheetName val="Cash_flow_final"/>
      <sheetName val="Source_BS"/>
      <sheetName val="Source_P&amp;L"/>
      <sheetName val="Unadj_P&amp;L"/>
      <sheetName val="Unadj_Off_BS"/>
      <sheetName val="Recat_BS"/>
      <sheetName val="Recat_PL"/>
      <sheetName val="Unadj_BS"/>
      <sheetName val="PL_IAS_29"/>
      <sheetName val="Published_BS"/>
      <sheetName val="Published_PL"/>
      <sheetName val="BoEs_purchased"/>
      <sheetName val="other_invest"/>
      <sheetName val="Investments_restatement"/>
      <sheetName val="Investments_restmnt"/>
      <sheetName val="Analyt_-_BS,_PL"/>
      <sheetName val="Analyt_-_MonLoss"/>
      <sheetName val="DT_summary"/>
      <sheetName val="Treasury_Shares_"/>
      <sheetName val="д-р_9_м-в_2005"/>
      <sheetName val="база_основная"/>
      <sheetName val="векселя_в_обращении"/>
      <sheetName val="реестр_домиц__векселей"/>
      <sheetName val="реестр_от_06-02-02"/>
      <sheetName val="реестр_от_07-03-02"/>
      <sheetName val="табл_18_для_ПРАЙСА"/>
      <sheetName val="табл_18_для_ПРАЙСА_на_01-01-01"/>
      <sheetName val="строка_212"/>
      <sheetName val="январь"/>
      <sheetName val="assumptions"/>
      <sheetName val="Info"/>
      <sheetName val="F2"/>
      <sheetName val="Rev"/>
      <sheetName val="Г"/>
      <sheetName val="стр_145_рос_"/>
      <sheetName val="стр_145_рос_1"/>
      <sheetName val="стр_5151"/>
      <sheetName val="стр_515"/>
      <sheetName val="NTMK_sales_FRT"/>
      <sheetName val="PSC"/>
      <sheetName val="BS_Inputs"/>
      <sheetName val="Grouplist"/>
      <sheetName val="Валюта"/>
      <sheetName val="стр_5111"/>
      <sheetName val="стр_511"/>
      <sheetName val="полугодие"/>
      <sheetName val="Вып_П_П_1"/>
      <sheetName val="База"/>
      <sheetName val="заявка_на_произ"/>
      <sheetName val="план"/>
      <sheetName val="стр_145_рос__исп"/>
      <sheetName val="Расчет_сырья"/>
      <sheetName val="кварталы"/>
      <sheetName val="USER_GUIDE2"/>
      <sheetName val="Cash_Flow_preparation2"/>
      <sheetName val="Cash_flow_final2"/>
      <sheetName val="Source_BS2"/>
      <sheetName val="Source_P&amp;L2"/>
      <sheetName val="Unadj_P&amp;L2"/>
      <sheetName val="Unadj_Off_BS2"/>
      <sheetName val="Recat_BS2"/>
      <sheetName val="Recat_PL2"/>
      <sheetName val="Unadj_BS2"/>
      <sheetName val="PL_IAS_292"/>
      <sheetName val="Published_BS2"/>
      <sheetName val="Published_PL2"/>
      <sheetName val="BoEs_purchased2"/>
      <sheetName val="other_invest2"/>
      <sheetName val="Investments_restatement2"/>
      <sheetName val="Investments_restmnt2"/>
      <sheetName val="Analyt_-_BS,_PL2"/>
      <sheetName val="Analyt_-_MonLoss2"/>
      <sheetName val="DT_summary2"/>
      <sheetName val="Treasury_Shares_2"/>
      <sheetName val="д-р_9_м-в_20052"/>
      <sheetName val="база_основная2"/>
      <sheetName val="векселя_в_обращении2"/>
      <sheetName val="реестр_домиц__векселей2"/>
      <sheetName val="реестр_от_06-02-022"/>
      <sheetName val="реестр_от_07-03-022"/>
      <sheetName val="табл_18_для_ПРАЙСА2"/>
      <sheetName val="табл_18_для_ПРАЙСА_на_01-01-012"/>
      <sheetName val="строка_2122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раметры"/>
      <sheetName val="5"/>
    </sheetNames>
    <sheetDataSet>
      <sheetData sheetId="0" refreshError="1"/>
      <sheetData sheetId="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а 1999 год"/>
      <sheetName val="Сервера"/>
      <sheetName val="план 2000"/>
      <sheetName val="на 2000 год"/>
      <sheetName val="план 2001"/>
      <sheetName val="2001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"/>
      <sheetName val="Derbent"/>
      <sheetName val="01."/>
      <sheetName val="02."/>
      <sheetName val="03."/>
      <sheetName val="04."/>
      <sheetName val="05."/>
      <sheetName val="06."/>
      <sheetName val="07."/>
      <sheetName val="08."/>
      <sheetName val="09."/>
      <sheetName val="10."/>
      <sheetName val="11."/>
      <sheetName val="12."/>
      <sheetName val="13."/>
      <sheetName val="14."/>
      <sheetName val="15."/>
      <sheetName val="16."/>
      <sheetName val="17."/>
      <sheetName val="18."/>
      <sheetName val="19."/>
      <sheetName val="20."/>
      <sheetName val="21."/>
      <sheetName val="22."/>
      <sheetName val="23."/>
      <sheetName val="24."/>
      <sheetName val="25."/>
      <sheetName val="26."/>
      <sheetName val="27."/>
      <sheetName val="28."/>
      <sheetName val="29."/>
      <sheetName val="30."/>
      <sheetName val="31."/>
      <sheetName val="Sheet3"/>
      <sheetName val="на 2000 г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"/>
      <sheetName val="Index"/>
      <sheetName val="Институт"/>
      <sheetName val="Ров_ЦЭС"/>
      <sheetName val="Рязань"/>
      <sheetName val="Балт"/>
      <sheetName val="Урал"/>
      <sheetName val="СК"/>
      <sheetName val="Мос"/>
      <sheetName val="Питер"/>
      <sheetName val="Подвод"/>
      <sheetName val="Прикарпат"/>
      <sheetName val="Спец"/>
      <sheetName val="CВ"/>
      <sheetName val="Сиб"/>
      <sheetName val="СОТ"/>
      <sheetName val="Телеком"/>
      <sheetName val="Запад"/>
      <sheetName val="ТД"/>
      <sheetName val="Белорусский рубль"/>
      <sheetName val="ЮЗ"/>
      <sheetName val="OS01_6OZ"/>
      <sheetName val="на 2000 год"/>
      <sheetName val="#REF"/>
      <sheetName val="Копия Inventory 2002"/>
      <sheetName val="18."/>
      <sheetName val="08."/>
      <sheetName val="11."/>
      <sheetName val="14."/>
      <sheetName val="15."/>
      <sheetName val="05."/>
      <sheetName val="04."/>
      <sheetName val="09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Réseau - Marque - Mois"/>
      <sheetName val="Réseau -CVR 10 - Mois"/>
      <sheetName val="Québec - Marque - Mois (copie)"/>
      <sheetName val="Québec - Marque - Mois "/>
      <sheetName val="Ontario - Marque - Mois  (2)"/>
      <sheetName val="ANNÉE"/>
      <sheetName val="Calendrier"/>
      <sheetName val="essbase ontario"/>
      <sheetName val="essbase ouest canadien"/>
      <sheetName val="essbase maritimes"/>
      <sheetName val="Feuil8"/>
      <sheetName val="essbase quebec"/>
      <sheetName val="Feuil3"/>
      <sheetName val="Feuil2"/>
      <sheetName val="essbase reseau2"/>
      <sheetName val="Essbase RESEAU"/>
      <sheetName val="EssbaseCVR 10"/>
      <sheetName val="EssbaseRESEAU"/>
      <sheetName val="Anlagevermög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შემაჯამებელი"/>
      <sheetName val="Cash Flow_GEO_Brief"/>
      <sheetName val="Cash Flow_GEO_Detailed"/>
      <sheetName val="CashFlow-ს დამხმარე"/>
      <sheetName val="ფაქტიური შემოსავლები"/>
      <sheetName val="ფაქტიური გასავლები"/>
      <sheetName val="EXP DB"/>
      <sheetName val="შემოსავლები"/>
      <sheetName val="Sheet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დოლარი</v>
          </cell>
          <cell r="E2" t="str">
            <v>კგ</v>
          </cell>
        </row>
        <row r="3">
          <cell r="E3" t="str">
            <v>მეტრი</v>
          </cell>
        </row>
        <row r="4">
          <cell r="E4" t="str">
            <v>მ2</v>
          </cell>
        </row>
        <row r="5">
          <cell r="E5" t="str">
            <v>მ3</v>
          </cell>
        </row>
        <row r="6">
          <cell r="E6" t="str">
            <v>კომპლექტი</v>
          </cell>
        </row>
        <row r="7">
          <cell r="E7" t="str">
            <v>წყვილი</v>
          </cell>
        </row>
        <row r="8">
          <cell r="E8" t="str">
            <v>ტონა</v>
          </cell>
        </row>
        <row r="9">
          <cell r="E9" t="str">
            <v>შეკვრა</v>
          </cell>
        </row>
        <row r="10">
          <cell r="E10" t="str">
            <v>ცალი</v>
          </cell>
        </row>
        <row r="11">
          <cell r="E11" t="str">
            <v>გრძ.მეტრი</v>
          </cell>
        </row>
        <row r="12">
          <cell r="E12" t="str">
            <v>კმ</v>
          </cell>
        </row>
        <row r="13">
          <cell r="E13" t="str">
            <v>ლიტრი</v>
          </cell>
        </row>
        <row r="14">
          <cell r="E14" t="str">
            <v>დღე</v>
          </cell>
        </row>
        <row r="15">
          <cell r="E15" t="str">
            <v>თანხა</v>
          </cell>
        </row>
        <row r="16">
          <cell r="E16" t="str">
            <v>თვე</v>
          </cell>
        </row>
      </sheetData>
      <sheetData sheetId="9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ES"/>
      <sheetName val="BUDGET"/>
      <sheetName val="INDEX"/>
      <sheetName val="GUIDE DEF"/>
      <sheetName val="1. OVERVIEW"/>
      <sheetName val="1.1 - BUD KFI"/>
      <sheetName val="1.2 - BUD QPH"/>
      <sheetName val="1.3 - BUD REV"/>
      <sheetName val="1.4 - BUD RBR"/>
      <sheetName val="1.5 - BUD FTR"/>
      <sheetName val="2. AR1 ANALYSIS"/>
      <sheetName val="2.1 FIN AR1"/>
      <sheetName val="2.3 - FIN STR"/>
      <sheetName val="2.4 - FIN OTH"/>
      <sheetName val="2.5 - FIN EXP"/>
      <sheetName val="3. AR2 ANALYSIS"/>
      <sheetName val="3.1 - FIN AR2"/>
      <sheetName val="3.2 - FIN OCF"/>
      <sheetName val="3.3 - FIN FCF"/>
      <sheetName val="3.4 - FIN RCE"/>
      <sheetName val="3.5 - FIN CAP"/>
      <sheetName val="4. GROWTH TARGET"/>
      <sheetName val="4.1 - GRO TRE a"/>
      <sheetName val="4.1 - GRO TRE b"/>
      <sheetName val="4.2 - GRO INN"/>
      <sheetName val="4.3 - GRO RES"/>
      <sheetName val="4.4 - GRO SAL"/>
      <sheetName val="4.5 - GRO PRF"/>
      <sheetName val="5. HUMAN RESOURCES"/>
      <sheetName val="5.1 - HUM EMP"/>
      <sheetName val="5.2 - HUM RYG"/>
      <sheetName val="5.3 - HUM RMA"/>
      <sheetName val="6. IT"/>
      <sheetName val="6.1 - ITC EXP"/>
      <sheetName val="6.2 - ITC CAP"/>
      <sheetName val="7. EURO"/>
      <sheetName val="7.1 - EUR BUD KFI"/>
      <sheetName val="7.2 - EUR BUD QPH"/>
      <sheetName val="7.3 - EUR BUD REV"/>
      <sheetName val="7.4 - EUR FIN AR1"/>
      <sheetName val="7.5 - EUR FIN STR"/>
      <sheetName val="7.6 - EUR FIN AR2"/>
      <sheetName val="7.7 - EUR FIN FCF"/>
      <sheetName val="Essbase RESEA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енинск"/>
      <sheetName val="конс услуги СУЭК"/>
      <sheetName val="проверка прибыли"/>
      <sheetName val="Киселевск"/>
      <sheetName val="Красноярск"/>
      <sheetName val="Хакасия"/>
      <sheetName val="Ургал"/>
      <sheetName val="Владивосток"/>
      <sheetName val="Чита"/>
      <sheetName val="услуги Иркутск"/>
      <sheetName val="Иркутск"/>
      <sheetName val="АРЕНДА"/>
      <sheetName val="налог на прибыль"/>
      <sheetName val="благотв_ПС"/>
      <sheetName val="амортизация"/>
      <sheetName val="Ликвид"/>
      <sheetName val="SUEK AG"/>
      <sheetName val="Дальтранс"/>
      <sheetName val="Вятка"/>
      <sheetName val="ЧОП"/>
      <sheetName val="Серв_Интегр"/>
      <sheetName val="Лестоппром"/>
      <sheetName val="ГРЭС"/>
      <sheetName val="перечень корректировок"/>
      <sheetName val="БДР_свод"/>
      <sheetName val="кру"/>
      <sheetName val="Лист2"/>
      <sheetName val="Кор-ки"/>
      <sheetName val="СРАВНЕНИЕ 2006ГОД"/>
      <sheetName val="выручка на СУЭК"/>
      <sheetName val="для БДР СУЭК"/>
      <sheetName val="СУЭК"/>
      <sheetName val="сверка выручки"/>
      <sheetName val="ГО"/>
      <sheetName val="PARAMET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BRANCHES VS REEL"/>
      <sheetName val=" BRANCHES VS BUDGET"/>
      <sheetName val="Publicité"/>
      <sheetName val="Chif. cles-S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ES"/>
      <sheetName val="BUDGET"/>
      <sheetName val="INDEX"/>
      <sheetName val="GUIDE DEF"/>
      <sheetName val="1. OVERVIEW"/>
      <sheetName val="1.1 - BUD KFI"/>
      <sheetName val="1.2 - BUD QPH"/>
      <sheetName val="1.3 - BUD REV"/>
      <sheetName val="1.4 - BUD RBR"/>
      <sheetName val="1.5 - BUD FTR"/>
      <sheetName val="2. AR1 ANALYSIS"/>
      <sheetName val="2.1 FIN AR1"/>
      <sheetName val="2.3 - FIN STR"/>
      <sheetName val="2.4 - FIN OTH"/>
      <sheetName val="2.5 - FIN EXP"/>
      <sheetName val="2.6 - FIN INC"/>
      <sheetName val="3. AR2 ANALYSIS"/>
      <sheetName val="3.1 - FIN AR2"/>
      <sheetName val="3.2 - FIN OI"/>
      <sheetName val="3.3 - FIN ROI"/>
      <sheetName val="3.4a - FIN CAP a"/>
      <sheetName val="3.4b - FIN CAP b"/>
      <sheetName val="3.4c - FIN CAP c"/>
      <sheetName val="4. GROWTH TARGET"/>
      <sheetName val="4.1 - GRO TRE a"/>
      <sheetName val="4.1 - GRO TRE b"/>
      <sheetName val="4.2 - GRO RES"/>
      <sheetName val="4.3 - GRO SAL"/>
      <sheetName val="4.4 - GRO PRF"/>
      <sheetName val="5. HUMAN RESOURCES"/>
      <sheetName val="5.1 - HUM EMP"/>
      <sheetName val="5.2- HUM RMA"/>
      <sheetName val="6. IT"/>
      <sheetName val="6.1 - ITC EXP"/>
      <sheetName val="6.2 - ITC CAP"/>
      <sheetName val="7. Environnement"/>
      <sheetName val=" BRANCHES VS RE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nculos"/>
      <sheetName val="tit"/>
      <sheetName val="indice"/>
      <sheetName val="SUIVI EFFECTIFS"/>
      <sheetName val="EFFECT."/>
      <sheetName val="COSTAB97"/>
      <sheetName val="#¡REF"/>
      <sheetName val="abcd"/>
      <sheetName val="Vendas Tons"/>
      <sheetName val="CAB 1998"/>
      <sheetName val="CAB"/>
      <sheetName val="ar"/>
      <sheetName val="mixprod"/>
      <sheetName val="raf"/>
      <sheetName val="rce"/>
      <sheetName val="volcanrop"/>
      <sheetName val="abcd (3)"/>
      <sheetName val="Tons"/>
      <sheetName val="C.Estr."/>
      <sheetName val="#?REF"/>
      <sheetName val="EFFECT_"/>
      <sheetName val="__REF"/>
      <sheetName val="C_Estr_"/>
      <sheetName val="киев"/>
      <sheetName val="УФА"/>
      <sheetName val="Gen Data"/>
      <sheetName val="11.2"/>
      <sheetName val="Anlagevermögen"/>
      <sheetName val="Account balances"/>
      <sheetName val="list"/>
      <sheetName val="Data Validators"/>
      <sheetName val="Next 4 Qtr Forecasts"/>
      <sheetName val="Adjustments"/>
      <sheetName val="Riders for Info Pack"/>
      <sheetName val="GLC_ratios_Ju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По срокам"/>
      <sheetName val="нояб(факт) дек (план)"/>
      <sheetName val="2006 бюджет кредиты"/>
      <sheetName val="Ставки"/>
      <sheetName val="2006 бюджет %% старые"/>
      <sheetName val="2006 начисление"/>
      <sheetName val="2006 бюджет %% новые"/>
      <sheetName val="PARAMET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უფლებამოსილი სრუქტ. ერთ."/>
      <sheetName val="შემოდინებები"/>
      <sheetName val="გადინებები"/>
      <sheetName val="ფორმა #1 - გასავლების დაგეგმვა"/>
    </sheetNames>
    <sheetDataSet>
      <sheetData sheetId="0"/>
      <sheetData sheetId="1"/>
      <sheetData sheetId="2">
        <row r="1">
          <cell r="G1" t="str">
            <v>შემოკლება</v>
          </cell>
        </row>
        <row r="4">
          <cell r="G4" t="str">
            <v>სახელფასო ფონდი</v>
          </cell>
        </row>
        <row r="5">
          <cell r="G5" t="str">
            <v>საპრემიო ფონდი</v>
          </cell>
        </row>
        <row r="6">
          <cell r="G6" t="str">
            <v>დროებ. თან. ფონდი</v>
          </cell>
        </row>
        <row r="8">
          <cell r="G8" t="str">
            <v>ადგილობრივი მივლინება</v>
          </cell>
        </row>
        <row r="9">
          <cell r="G9" t="str">
            <v>საერთაშორისო მივლინება</v>
          </cell>
        </row>
        <row r="11">
          <cell r="G11" t="str">
            <v>ჯანმრთ. დაზღვევა</v>
          </cell>
        </row>
        <row r="12">
          <cell r="G12" t="str">
            <v>ავტო/სპეც. ტექ. დაზღვევა</v>
          </cell>
        </row>
        <row r="13">
          <cell r="G13" t="str">
            <v>ძს / ქონების დაზღვევა</v>
          </cell>
        </row>
        <row r="15">
          <cell r="G15" t="str">
            <v>ფინ. აუდიტი</v>
          </cell>
        </row>
        <row r="16">
          <cell r="G16" t="str">
            <v>ექსპეტიზა</v>
          </cell>
        </row>
        <row r="17">
          <cell r="G17" t="str">
            <v>საკონსულტაციო</v>
          </cell>
        </row>
        <row r="18">
          <cell r="G18" t="str">
            <v>იჯარა</v>
          </cell>
        </row>
        <row r="19">
          <cell r="G19" t="str">
            <v>კომუნალური</v>
          </cell>
        </row>
        <row r="20">
          <cell r="G20" t="str">
            <v>კომპ. ტექნიკის მომსახურება</v>
          </cell>
        </row>
        <row r="21">
          <cell r="G21" t="str">
            <v>ბანკის მომსახურების შეძენა</v>
          </cell>
        </row>
        <row r="22">
          <cell r="G22" t="str">
            <v>ავტო. ტექ მომსახურება</v>
          </cell>
        </row>
        <row r="23">
          <cell r="G23" t="str">
            <v>საკანც. მომსახურება</v>
          </cell>
        </row>
        <row r="24">
          <cell r="G24" t="str">
            <v>სამშენებლო სამუშ.</v>
          </cell>
        </row>
        <row r="25">
          <cell r="G25" t="str">
            <v>სარემონტო სამუშ.</v>
          </cell>
        </row>
        <row r="26">
          <cell r="G26" t="str">
            <v>ფოსტის მომსახურების ხარჯი</v>
          </cell>
        </row>
        <row r="27">
          <cell r="G27" t="str">
            <v>კარტრიჯების განახლება</v>
          </cell>
        </row>
        <row r="28">
          <cell r="G28" t="str">
            <v>მობ. კავშირი</v>
          </cell>
        </row>
        <row r="29">
          <cell r="G29" t="str">
            <v>კომუნიკაციები</v>
          </cell>
        </row>
        <row r="30">
          <cell r="G30" t="str">
            <v>მომსახ. წარმომადგენლობითი</v>
          </cell>
        </row>
        <row r="31">
          <cell r="G31" t="str">
            <v>PR</v>
          </cell>
        </row>
        <row r="32">
          <cell r="G32" t="str">
            <v>საბუღ. პროგრამა</v>
          </cell>
        </row>
        <row r="33">
          <cell r="G33" t="str">
            <v>დაცვის მომსახურება</v>
          </cell>
        </row>
        <row r="34">
          <cell r="G34" t="str">
            <v>GPS მომსახურება</v>
          </cell>
        </row>
        <row r="35">
          <cell r="G35" t="str">
            <v>ბეჭდვა და მსგავსი</v>
          </cell>
        </row>
        <row r="36">
          <cell r="G36" t="str">
            <v>არაგაბარიტული ტვირთი</v>
          </cell>
        </row>
        <row r="37">
          <cell r="G37" t="str">
            <v>პროექტირების ხარჯი</v>
          </cell>
        </row>
        <row r="38">
          <cell r="G38" t="str">
            <v>რეზერვი (მომსახ)</v>
          </cell>
        </row>
        <row r="39">
          <cell r="G39">
            <v>0</v>
          </cell>
        </row>
        <row r="40">
          <cell r="G40" t="str">
            <v>კომპ. მარაგების შეძენა</v>
          </cell>
        </row>
        <row r="41">
          <cell r="G41" t="str">
            <v>საწვავი</v>
          </cell>
        </row>
        <row r="42">
          <cell r="G42" t="str">
            <v>ავტო.ტექ. მარაგები</v>
          </cell>
        </row>
        <row r="43">
          <cell r="G43" t="str">
            <v>საკანც. საქონელი</v>
          </cell>
        </row>
        <row r="44">
          <cell r="G44" t="str">
            <v>ტექ. მასალები</v>
          </cell>
        </row>
        <row r="45">
          <cell r="G45" t="str">
            <v>ლოჯისტ. მასალები</v>
          </cell>
        </row>
        <row r="46">
          <cell r="G46" t="str">
            <v>ახალი კარტრიჯების შეძენა</v>
          </cell>
        </row>
        <row r="47">
          <cell r="G47" t="str">
            <v>საქონ. წარმომადგენლობითი</v>
          </cell>
        </row>
        <row r="48">
          <cell r="G48" t="str">
            <v>სტაციონარული GPS</v>
          </cell>
        </row>
        <row r="49">
          <cell r="G49" t="str">
            <v>რეზერვი (საქონ)</v>
          </cell>
        </row>
        <row r="51">
          <cell r="G51" t="str">
            <v>საშემოსავლო გადასახადი</v>
          </cell>
        </row>
        <row r="52">
          <cell r="G52" t="str">
            <v>ქონების გადასახადი</v>
          </cell>
        </row>
        <row r="53">
          <cell r="G53" t="str">
            <v>მიწის გადასახადი</v>
          </cell>
        </row>
        <row r="54">
          <cell r="G54" t="str">
            <v>მოგების გადასახადი</v>
          </cell>
        </row>
        <row r="55">
          <cell r="G55" t="str">
            <v>სხვა გადასახადი</v>
          </cell>
        </row>
        <row r="57">
          <cell r="G57" t="str">
            <v>ნარგ. დაზიანების კომპენსაცია</v>
          </cell>
        </row>
        <row r="58">
          <cell r="G58" t="str">
            <v>ნარგ. ტაქსაციის მომსახურება</v>
          </cell>
        </row>
        <row r="59">
          <cell r="G59" t="str">
            <v>მიწის კომპენსაციები</v>
          </cell>
        </row>
        <row r="60">
          <cell r="G60" t="str">
            <v>ჯვარი-ხორგას ხარჯები</v>
          </cell>
        </row>
        <row r="61">
          <cell r="G61" t="str">
            <v>იურიდიული მოსაკრებლები</v>
          </cell>
        </row>
        <row r="62">
          <cell r="G62" t="str">
            <v>ნოტარიუსი</v>
          </cell>
        </row>
        <row r="63">
          <cell r="G63" t="str">
            <v>საკუთრ. გაფორმების მოსაკრებ.</v>
          </cell>
        </row>
        <row r="64">
          <cell r="G64" t="str">
            <v>სასამართლო ხარჯები</v>
          </cell>
        </row>
        <row r="65">
          <cell r="G65" t="str">
            <v>სხვა მოსაკრებლები</v>
          </cell>
        </row>
        <row r="67">
          <cell r="G67" t="str">
            <v>A პაკეტი - დღგ</v>
          </cell>
        </row>
        <row r="68">
          <cell r="G68" t="str">
            <v>A პაკეტი - გარდა დღგ-ს</v>
          </cell>
        </row>
        <row r="69">
          <cell r="G69" t="str">
            <v>B პაკეტი - დღგ</v>
          </cell>
        </row>
        <row r="70">
          <cell r="G70" t="str">
            <v>B პაკეტი - გარდა დღგ-ს</v>
          </cell>
        </row>
        <row r="71">
          <cell r="G71" t="str">
            <v>C პაკეტი - დღგ</v>
          </cell>
        </row>
        <row r="72">
          <cell r="G72" t="str">
            <v>C პაკეტი - გარდა დღგ-ს</v>
          </cell>
        </row>
        <row r="73">
          <cell r="G73" t="str">
            <v>BSTN გადასახადები - დღგ</v>
          </cell>
        </row>
        <row r="74">
          <cell r="G74" t="str">
            <v>BSTN გადასახადები - სხვა</v>
          </cell>
        </row>
        <row r="78">
          <cell r="G78" t="str">
            <v>მიწის შეძენა</v>
          </cell>
        </row>
        <row r="79">
          <cell r="G79" t="str">
            <v>ე.გ.ხ. და ქ/ს მოწყ. შეძენა</v>
          </cell>
        </row>
        <row r="80">
          <cell r="G80" t="str">
            <v>კომპ. და პერიფირ. ტექნიკია</v>
          </cell>
        </row>
        <row r="81">
          <cell r="G81" t="str">
            <v>საოფ. აღჭურვილობა</v>
          </cell>
        </row>
        <row r="82">
          <cell r="G82" t="str">
            <v>ავტოტრანსპორტის შეძენა</v>
          </cell>
        </row>
        <row r="83">
          <cell r="G83" t="str">
            <v>სპეც. ტექნიკის შეძენა</v>
          </cell>
        </row>
        <row r="84">
          <cell r="G84" t="str">
            <v>მობ. აპარატები</v>
          </cell>
        </row>
        <row r="85">
          <cell r="G85" t="str">
            <v>არამატერიალური აქტივები</v>
          </cell>
        </row>
        <row r="86">
          <cell r="G86" t="str">
            <v>სხვა ძ/ს შეძენა</v>
          </cell>
        </row>
        <row r="87">
          <cell r="G87" t="str">
            <v>პროექტის ფარგლებში</v>
          </cell>
        </row>
        <row r="88">
          <cell r="G88" t="str">
            <v xml:space="preserve">BSTN - A პაკეტის (KEC) </v>
          </cell>
        </row>
        <row r="89">
          <cell r="G89" t="str">
            <v>BSTN - B პაკეტის</v>
          </cell>
        </row>
        <row r="90">
          <cell r="G90" t="str">
            <v xml:space="preserve">BSTN - C პაკეტის </v>
          </cell>
        </row>
        <row r="91">
          <cell r="G91" t="str">
            <v>BSTN - კონსულტანტი</v>
          </cell>
        </row>
        <row r="92">
          <cell r="G92" t="str">
            <v>BP</v>
          </cell>
        </row>
        <row r="93">
          <cell r="G93" t="str">
            <v>ჯვარი-ხორგა</v>
          </cell>
        </row>
        <row r="95">
          <cell r="G95" t="str">
            <v>კაპიტალიდან თანხ. გატანა</v>
          </cell>
        </row>
        <row r="96">
          <cell r="G96" t="str">
            <v>შვილ. კომპანიის კაპ. შევსება</v>
          </cell>
        </row>
      </sheetData>
      <sheetData sheetId="3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უფლებამოსილი სრუქტ. ერთ."/>
      <sheetName val="შემოდინებები"/>
      <sheetName val="გადინებები"/>
      <sheetName val="loan paiments 2014-2015"/>
      <sheetName val="დანართი #1 - ბიუჯეტი 2013"/>
      <sheetName val="mapping"/>
      <sheetName val="დანართი #1 - ბიუჯეტი"/>
      <sheetName val="ფორმა #2 - ახალი საშტატო"/>
      <sheetName val="ფორმა #3 - ფაქტებით"/>
      <sheetName val="ფორმა #3 - გასავლების დაგეგმვა"/>
      <sheetName val="დანართი #4 - cash flow"/>
      <sheetName val="შედარება სატარიფო განაცხადთან"/>
      <sheetName val="ფორმა #4 - CF export"/>
      <sheetName val="ფორმა #4 - CF"/>
      <sheetName val="ჯვარი-ხორგას პროექტის ხარჯები"/>
      <sheetName val="კომენტარები"/>
      <sheetName val="ფორმა #4 - CF (2)"/>
    </sheetNames>
    <sheetDataSet>
      <sheetData sheetId="0" refreshError="1"/>
      <sheetData sheetId="1" refreshError="1"/>
      <sheetData sheetId="2">
        <row r="1">
          <cell r="G1" t="str">
            <v>შემოკლება</v>
          </cell>
        </row>
        <row r="4">
          <cell r="G4" t="str">
            <v>სახელფასო ფონდი</v>
          </cell>
        </row>
        <row r="5">
          <cell r="G5" t="str">
            <v>საპრემიო ფონდი</v>
          </cell>
        </row>
        <row r="6">
          <cell r="G6" t="str">
            <v>დროებ. თან. ფონდი</v>
          </cell>
        </row>
        <row r="8">
          <cell r="G8" t="str">
            <v>ადგილობრივი მივლინება</v>
          </cell>
        </row>
        <row r="9">
          <cell r="G9" t="str">
            <v>საერთაშორისო მივლინება</v>
          </cell>
        </row>
        <row r="11">
          <cell r="G11" t="str">
            <v>ჯანმრთ. დაზღვევა</v>
          </cell>
        </row>
        <row r="12">
          <cell r="G12" t="str">
            <v>ავტო/სპეც. ტექ. დაზღვევა</v>
          </cell>
        </row>
        <row r="13">
          <cell r="G13" t="str">
            <v>ძს / ქონების დაზღვევა</v>
          </cell>
        </row>
        <row r="15">
          <cell r="G15" t="str">
            <v>ფინ. აუდიტი</v>
          </cell>
        </row>
        <row r="16">
          <cell r="G16" t="str">
            <v>ექსპეტიზა</v>
          </cell>
        </row>
        <row r="17">
          <cell r="G17" t="str">
            <v>საკონსულტაციო</v>
          </cell>
        </row>
        <row r="18">
          <cell r="G18" t="str">
            <v>იჯარა</v>
          </cell>
        </row>
        <row r="19">
          <cell r="G19" t="str">
            <v>კომუნალური</v>
          </cell>
        </row>
        <row r="20">
          <cell r="G20" t="str">
            <v>კომპ. ტექნიკის მომსახურება</v>
          </cell>
        </row>
        <row r="21">
          <cell r="G21" t="str">
            <v>ბანკის მომსახურების შეძენა</v>
          </cell>
        </row>
        <row r="22">
          <cell r="G22" t="str">
            <v>ავტო. ტექ მომსახურება</v>
          </cell>
        </row>
        <row r="23">
          <cell r="G23" t="str">
            <v>საკანც. მომსახურება</v>
          </cell>
        </row>
        <row r="24">
          <cell r="G24" t="str">
            <v>სამშენებლო სამუშ.</v>
          </cell>
        </row>
        <row r="25">
          <cell r="G25" t="str">
            <v>სარემონტო სამუშ.</v>
          </cell>
        </row>
        <row r="26">
          <cell r="G26" t="str">
            <v>ფოსტის მომსახურების ხარჯი</v>
          </cell>
        </row>
        <row r="27">
          <cell r="G27" t="str">
            <v>კარტრიჯების განახლება</v>
          </cell>
        </row>
        <row r="28">
          <cell r="G28" t="str">
            <v>მობ. კავშირი</v>
          </cell>
        </row>
        <row r="29">
          <cell r="G29" t="str">
            <v>კომუნიკაციები</v>
          </cell>
        </row>
        <row r="30">
          <cell r="G30" t="str">
            <v>მომსახ. წარმომადგენლობითი</v>
          </cell>
        </row>
        <row r="31">
          <cell r="G31" t="str">
            <v>PR</v>
          </cell>
        </row>
        <row r="32">
          <cell r="G32" t="str">
            <v>საბუღ. პროგრამა</v>
          </cell>
        </row>
        <row r="33">
          <cell r="G33" t="str">
            <v>დაცვის მომსახურება</v>
          </cell>
        </row>
        <row r="34">
          <cell r="G34" t="str">
            <v>GPS მომსახურება</v>
          </cell>
        </row>
        <row r="35">
          <cell r="G35" t="str">
            <v>ბეჭდვა და მსგავსი</v>
          </cell>
        </row>
        <row r="36">
          <cell r="G36" t="str">
            <v>არაგაბარიტული ტვირთი</v>
          </cell>
        </row>
        <row r="37">
          <cell r="G37" t="str">
            <v>პროექტირების ხარჯი</v>
          </cell>
        </row>
        <row r="38">
          <cell r="G38" t="str">
            <v>საკანცელარიო პროგრამა</v>
          </cell>
        </row>
        <row r="39">
          <cell r="G39" t="str">
            <v>გაწმენდითი სამუშაოები</v>
          </cell>
        </row>
        <row r="40">
          <cell r="G40" t="str">
            <v>სამეურნეო მომსახურება</v>
          </cell>
        </row>
        <row r="41">
          <cell r="G41" t="str">
            <v>დაბ. ძაბვის ექსპლოატაცია</v>
          </cell>
        </row>
        <row r="42">
          <cell r="G42" t="str">
            <v>ლიტერატურა</v>
          </cell>
        </row>
        <row r="43">
          <cell r="G43" t="str">
            <v>რეზერვი (მომსახ)</v>
          </cell>
        </row>
        <row r="44">
          <cell r="G44">
            <v>0</v>
          </cell>
        </row>
        <row r="45">
          <cell r="G45" t="str">
            <v>კომპ. მარაგების შეძენა</v>
          </cell>
        </row>
        <row r="46">
          <cell r="G46" t="str">
            <v>საწვავი</v>
          </cell>
        </row>
        <row r="47">
          <cell r="G47" t="str">
            <v>ავტო.ტექ. მარაგები</v>
          </cell>
        </row>
        <row r="48">
          <cell r="G48" t="str">
            <v>საკანც. საქონელი</v>
          </cell>
        </row>
        <row r="49">
          <cell r="G49" t="str">
            <v>ტექ. მასალები</v>
          </cell>
        </row>
        <row r="50">
          <cell r="G50" t="str">
            <v>ლოჯისტ. მასალები</v>
          </cell>
        </row>
        <row r="51">
          <cell r="G51" t="str">
            <v>ახალი კარტრიჯების შეძენა</v>
          </cell>
        </row>
        <row r="52">
          <cell r="G52" t="str">
            <v>საქონ. წარმომადგენლობითი</v>
          </cell>
        </row>
        <row r="53">
          <cell r="G53" t="str">
            <v>სტაციონარული GPS</v>
          </cell>
        </row>
        <row r="54">
          <cell r="G54" t="str">
            <v>მარკეტინგული საქონელი</v>
          </cell>
        </row>
        <row r="55">
          <cell r="G55" t="str">
            <v>რეზერვი (საქონ)</v>
          </cell>
        </row>
        <row r="57">
          <cell r="G57" t="str">
            <v>საშემოსავლო გადასახადი</v>
          </cell>
        </row>
        <row r="58">
          <cell r="G58" t="str">
            <v>ქონების გადასახადი</v>
          </cell>
        </row>
        <row r="59">
          <cell r="G59" t="str">
            <v>მიწის გადასახადი</v>
          </cell>
        </row>
        <row r="60">
          <cell r="G60" t="str">
            <v>მოგების გადასახადი</v>
          </cell>
        </row>
        <row r="61">
          <cell r="G61" t="str">
            <v>სხვა გადასახადი</v>
          </cell>
        </row>
        <row r="63">
          <cell r="G63" t="str">
            <v>ნარგ. დაზიანების კომპენსაცია</v>
          </cell>
        </row>
        <row r="64">
          <cell r="G64" t="str">
            <v>ნარგ. ტაქსაციის მომსახურება</v>
          </cell>
        </row>
        <row r="65">
          <cell r="G65" t="str">
            <v>მიწის კომპენსაციები</v>
          </cell>
        </row>
        <row r="66">
          <cell r="G66" t="str">
            <v>ჯვარი-ხორგას ხარჯები</v>
          </cell>
        </row>
        <row r="67">
          <cell r="G67" t="str">
            <v>განსახლების დოკუმენტი</v>
          </cell>
        </row>
        <row r="68">
          <cell r="G68" t="str">
            <v>ახალციხის საპროექტო ხარჯები</v>
          </cell>
        </row>
        <row r="69">
          <cell r="G69" t="str">
            <v>იურიდიული მოსაკრებლები</v>
          </cell>
        </row>
        <row r="70">
          <cell r="G70" t="str">
            <v>ნოტარიუსი</v>
          </cell>
        </row>
        <row r="71">
          <cell r="G71" t="str">
            <v>საკუთრ. გაფორმების მოსაკრებ.</v>
          </cell>
        </row>
        <row r="72">
          <cell r="G72" t="str">
            <v>სასამართლო ხარჯები</v>
          </cell>
        </row>
        <row r="73">
          <cell r="G73" t="str">
            <v>სხვა მოსაკრებლები</v>
          </cell>
        </row>
        <row r="75">
          <cell r="G75" t="str">
            <v>A პაკეტი - დღგ</v>
          </cell>
        </row>
        <row r="76">
          <cell r="G76" t="str">
            <v>A პაკეტი - გარდა დღგ-ს</v>
          </cell>
        </row>
        <row r="77">
          <cell r="G77" t="str">
            <v>B პაკეტი - დღგ</v>
          </cell>
        </row>
        <row r="78">
          <cell r="G78" t="str">
            <v>B პაკეტი - გარდა დღგ-ს</v>
          </cell>
        </row>
        <row r="79">
          <cell r="G79" t="str">
            <v>C პაკეტი - დღგ</v>
          </cell>
        </row>
        <row r="80">
          <cell r="G80" t="str">
            <v>C პაკეტი - გარდა დღგ-ს</v>
          </cell>
        </row>
        <row r="81">
          <cell r="G81" t="str">
            <v>BSTN გადასახადები - დღგ</v>
          </cell>
        </row>
        <row r="82">
          <cell r="G82" t="str">
            <v>BSTN გადასახადები - სხვა</v>
          </cell>
        </row>
        <row r="86">
          <cell r="G86" t="str">
            <v>მიწის შეძენა</v>
          </cell>
        </row>
        <row r="87">
          <cell r="G87" t="str">
            <v>ე.გ.ხ. და ქ/ს მოწყ. შეძენა</v>
          </cell>
        </row>
        <row r="88">
          <cell r="G88" t="str">
            <v>კომპ. და პერიფირ. ტექნიკია</v>
          </cell>
        </row>
        <row r="89">
          <cell r="G89" t="str">
            <v>საოფ. აღჭურვილობა</v>
          </cell>
        </row>
        <row r="90">
          <cell r="G90" t="str">
            <v>ავტოტრანსპორტის შეძენა</v>
          </cell>
        </row>
        <row r="91">
          <cell r="G91" t="str">
            <v>სპეც. ტექნიკის შეძენა</v>
          </cell>
        </row>
        <row r="92">
          <cell r="G92" t="str">
            <v>მობ. აპარატები</v>
          </cell>
        </row>
        <row r="93">
          <cell r="G93" t="str">
            <v>არამატერიალური აქტივები</v>
          </cell>
        </row>
        <row r="94">
          <cell r="G94" t="str">
            <v>საოპ. საქმიანობაში საჭირო ძ/ს შეძენა</v>
          </cell>
        </row>
        <row r="95">
          <cell r="G95" t="str">
            <v>საველე ძ/ს შეძენა</v>
          </cell>
        </row>
        <row r="96">
          <cell r="G96" t="str">
            <v>ავტოპარკის განახლება</v>
          </cell>
        </row>
        <row r="97">
          <cell r="G97" t="str">
            <v>სხვა ძ/ს შეძენა</v>
          </cell>
        </row>
        <row r="98">
          <cell r="G98" t="str">
            <v>პროექტის ფარგლებში</v>
          </cell>
        </row>
        <row r="99">
          <cell r="G99" t="str">
            <v xml:space="preserve">BSTN - A პაკეტის (KEC) </v>
          </cell>
        </row>
        <row r="100">
          <cell r="G100" t="str">
            <v>BSTN - B პაკეტის</v>
          </cell>
        </row>
        <row r="101">
          <cell r="G101" t="str">
            <v xml:space="preserve">BSTN - C პაკეტის </v>
          </cell>
        </row>
        <row r="102">
          <cell r="G102" t="str">
            <v>BSTN - კონსულტანტი</v>
          </cell>
        </row>
        <row r="103">
          <cell r="G103" t="str">
            <v>BP</v>
          </cell>
        </row>
        <row r="104">
          <cell r="G104" t="str">
            <v>ჯვარი-ხორგა</v>
          </cell>
        </row>
        <row r="105">
          <cell r="G105" t="str">
            <v>BSTN - A პაკეტის გადასახადები</v>
          </cell>
        </row>
        <row r="106">
          <cell r="G106" t="str">
            <v>BSTN - B პაკეტის გადასახადები</v>
          </cell>
        </row>
        <row r="107">
          <cell r="G107" t="str">
            <v>BSTN - C პაკეტის გადასახადები</v>
          </cell>
        </row>
        <row r="109">
          <cell r="G109" t="str">
            <v>კაპიტალიდან თანხ. გატანა</v>
          </cell>
        </row>
        <row r="110">
          <cell r="G110" t="str">
            <v>შვილ. კომპანიის კაპ. შევსება</v>
          </cell>
        </row>
        <row r="111">
          <cell r="G111" t="str">
            <v>სესხის ძირის დაფარვა</v>
          </cell>
        </row>
        <row r="112">
          <cell r="G112" t="str">
            <v>სესხის %-ის დაფარვა</v>
          </cell>
        </row>
        <row r="114">
          <cell r="G114" t="str">
            <v>რეზერვი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Flow"/>
      <sheetName val="ბაზა"/>
      <sheetName val="შემაჯამებელი"/>
      <sheetName val="Support"/>
      <sheetName val="Sheet1"/>
      <sheetName val="EXP DB"/>
      <sheetName val="Req"/>
      <sheetName val="Cntr"/>
      <sheetName val="PO"/>
      <sheetName val="P"/>
      <sheetName val="გარდამავალი"/>
      <sheetName val="Constants"/>
      <sheetName val="შენიშვნები"/>
      <sheetName val="Test"/>
      <sheetName val="თავბერიძე"/>
    </sheetNames>
    <sheetDataSet>
      <sheetData sheetId="0"/>
      <sheetData sheetId="1"/>
      <sheetData sheetId="2"/>
      <sheetData sheetId="3">
        <row r="9">
          <cell r="A9">
            <v>1</v>
          </cell>
          <cell r="B9">
            <v>40544</v>
          </cell>
          <cell r="C9">
            <v>40574</v>
          </cell>
        </row>
        <row r="10">
          <cell r="A10">
            <v>2</v>
          </cell>
          <cell r="B10">
            <v>40575</v>
          </cell>
          <cell r="C10">
            <v>40602</v>
          </cell>
        </row>
        <row r="11">
          <cell r="A11">
            <v>3</v>
          </cell>
          <cell r="B11">
            <v>40603</v>
          </cell>
          <cell r="C11">
            <v>40633</v>
          </cell>
        </row>
        <row r="12">
          <cell r="A12">
            <v>4</v>
          </cell>
          <cell r="B12">
            <v>40634</v>
          </cell>
          <cell r="C12">
            <v>40663</v>
          </cell>
        </row>
        <row r="13">
          <cell r="A13">
            <v>5</v>
          </cell>
          <cell r="B13">
            <v>40664</v>
          </cell>
          <cell r="C13">
            <v>40694</v>
          </cell>
        </row>
        <row r="14">
          <cell r="A14">
            <v>6</v>
          </cell>
          <cell r="B14">
            <v>40695</v>
          </cell>
          <cell r="C14">
            <v>40724</v>
          </cell>
        </row>
        <row r="15">
          <cell r="A15">
            <v>7</v>
          </cell>
          <cell r="B15">
            <v>40725</v>
          </cell>
          <cell r="C15">
            <v>40755</v>
          </cell>
        </row>
        <row r="16">
          <cell r="A16">
            <v>8</v>
          </cell>
          <cell r="B16">
            <v>40756</v>
          </cell>
          <cell r="C16">
            <v>40786</v>
          </cell>
        </row>
        <row r="17">
          <cell r="A17">
            <v>9</v>
          </cell>
          <cell r="B17">
            <v>40787</v>
          </cell>
          <cell r="C17">
            <v>40816</v>
          </cell>
        </row>
        <row r="18">
          <cell r="A18">
            <v>10</v>
          </cell>
          <cell r="B18">
            <v>40817</v>
          </cell>
          <cell r="C18">
            <v>40847</v>
          </cell>
        </row>
        <row r="19">
          <cell r="A19">
            <v>11</v>
          </cell>
          <cell r="B19">
            <v>40848</v>
          </cell>
          <cell r="C19">
            <v>40877</v>
          </cell>
        </row>
        <row r="20">
          <cell r="A20">
            <v>12</v>
          </cell>
          <cell r="B20">
            <v>40878</v>
          </cell>
          <cell r="C20">
            <v>40908</v>
          </cell>
        </row>
        <row r="56">
          <cell r="A56" t="str">
            <v>ლარი</v>
          </cell>
          <cell r="B56">
            <v>1</v>
          </cell>
        </row>
        <row r="57">
          <cell r="A57" t="str">
            <v>თურქული ლირა</v>
          </cell>
          <cell r="B57">
            <v>1.1579999999999999</v>
          </cell>
        </row>
        <row r="58">
          <cell r="A58" t="str">
            <v>დოლარი</v>
          </cell>
          <cell r="B58">
            <v>1.7</v>
          </cell>
        </row>
        <row r="59">
          <cell r="A59" t="str">
            <v>SDR</v>
          </cell>
          <cell r="B59">
            <v>2.645489</v>
          </cell>
        </row>
        <row r="60">
          <cell r="A60" t="str">
            <v>ევრო</v>
          </cell>
          <cell r="B60">
            <v>2.4500000000000002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ash Flow"/>
      <sheetName val="Movement"/>
      <sheetName val="TB"/>
      <sheetName val="Depreciation"/>
    </sheetNames>
    <sheetDataSet>
      <sheetData sheetId="0" refreshError="1"/>
      <sheetData sheetId="1" refreshError="1"/>
      <sheetData sheetId="2">
        <row r="2">
          <cell r="B2" t="str">
            <v>Year</v>
          </cell>
          <cell r="I2" t="str">
            <v>Maping 5</v>
          </cell>
          <cell r="K2" t="str">
            <v>Amount</v>
          </cell>
        </row>
        <row r="4">
          <cell r="K4">
            <v>1624.78</v>
          </cell>
        </row>
        <row r="5">
          <cell r="I5" t="str">
            <v>Dimitri Davitishvili</v>
          </cell>
          <cell r="K5">
            <v>1624.78</v>
          </cell>
        </row>
        <row r="6">
          <cell r="K6">
            <v>1624.78</v>
          </cell>
        </row>
        <row r="7">
          <cell r="I7" t="str">
            <v>Murad Shengelia</v>
          </cell>
          <cell r="K7">
            <v>1624.78</v>
          </cell>
        </row>
        <row r="8">
          <cell r="K8">
            <v>6126</v>
          </cell>
        </row>
        <row r="9">
          <cell r="I9" t="str">
            <v>Revenue</v>
          </cell>
          <cell r="K9">
            <v>6126</v>
          </cell>
        </row>
        <row r="10">
          <cell r="I10" t="str">
            <v>GIEC Rent</v>
          </cell>
          <cell r="K10">
            <v>1493.22</v>
          </cell>
        </row>
        <row r="11">
          <cell r="K11">
            <v>2425</v>
          </cell>
        </row>
        <row r="12">
          <cell r="K12">
            <v>7569</v>
          </cell>
        </row>
        <row r="13">
          <cell r="I13" t="str">
            <v>Revenue</v>
          </cell>
          <cell r="K13">
            <v>2425</v>
          </cell>
        </row>
        <row r="14">
          <cell r="I14" t="str">
            <v>Revenue</v>
          </cell>
          <cell r="K14">
            <v>7569</v>
          </cell>
        </row>
        <row r="15">
          <cell r="K15">
            <v>4296</v>
          </cell>
        </row>
        <row r="16">
          <cell r="K16">
            <v>4296</v>
          </cell>
        </row>
        <row r="17">
          <cell r="K17">
            <v>4265</v>
          </cell>
        </row>
        <row r="18">
          <cell r="K18">
            <v>2265</v>
          </cell>
        </row>
        <row r="19">
          <cell r="I19" t="str">
            <v>Unmaped</v>
          </cell>
          <cell r="K19">
            <v>2265</v>
          </cell>
        </row>
        <row r="20">
          <cell r="I20" t="str">
            <v>Bank Charges</v>
          </cell>
          <cell r="K20">
            <v>2.2799999999999998</v>
          </cell>
        </row>
        <row r="21">
          <cell r="I21" t="str">
            <v>Bank Charges</v>
          </cell>
          <cell r="K21">
            <v>1.59</v>
          </cell>
        </row>
        <row r="22">
          <cell r="I22" t="str">
            <v>Energo Pro</v>
          </cell>
          <cell r="K22">
            <v>5297.69</v>
          </cell>
        </row>
        <row r="23">
          <cell r="I23" t="str">
            <v>Sokar Georgia Gas</v>
          </cell>
          <cell r="K23">
            <v>13511.35</v>
          </cell>
        </row>
        <row r="24">
          <cell r="I24" t="str">
            <v>Sokar Georgia Gas</v>
          </cell>
          <cell r="K24">
            <v>50000</v>
          </cell>
        </row>
        <row r="25">
          <cell r="K25">
            <v>4178</v>
          </cell>
        </row>
        <row r="26">
          <cell r="K26">
            <v>4014</v>
          </cell>
        </row>
        <row r="27">
          <cell r="I27" t="str">
            <v>Bank Charges</v>
          </cell>
          <cell r="K27">
            <v>9.4600000000000009</v>
          </cell>
        </row>
        <row r="28">
          <cell r="I28" t="str">
            <v>Bank Charges</v>
          </cell>
          <cell r="K28">
            <v>35</v>
          </cell>
        </row>
        <row r="29">
          <cell r="K29">
            <v>802.81</v>
          </cell>
        </row>
        <row r="30">
          <cell r="K30">
            <v>391.62</v>
          </cell>
        </row>
        <row r="31">
          <cell r="K31">
            <v>215</v>
          </cell>
        </row>
        <row r="32">
          <cell r="I32" t="str">
            <v>GIEC Rent</v>
          </cell>
          <cell r="K32">
            <v>1409.43</v>
          </cell>
        </row>
        <row r="33">
          <cell r="I33" t="str">
            <v>Revenue</v>
          </cell>
          <cell r="K33">
            <v>4265</v>
          </cell>
        </row>
        <row r="34">
          <cell r="I34" t="str">
            <v>Revenue</v>
          </cell>
          <cell r="K34">
            <v>4296</v>
          </cell>
        </row>
        <row r="35">
          <cell r="I35" t="str">
            <v>Revenue</v>
          </cell>
          <cell r="K35">
            <v>4296</v>
          </cell>
        </row>
        <row r="36">
          <cell r="I36" t="str">
            <v>Revenue</v>
          </cell>
          <cell r="K36">
            <v>4178</v>
          </cell>
        </row>
        <row r="37">
          <cell r="I37" t="str">
            <v>Revenue</v>
          </cell>
          <cell r="K37">
            <v>4014</v>
          </cell>
        </row>
        <row r="38">
          <cell r="I38" t="str">
            <v>Unmaped</v>
          </cell>
          <cell r="K38">
            <v>46.5</v>
          </cell>
        </row>
        <row r="39">
          <cell r="K39">
            <v>7951</v>
          </cell>
        </row>
        <row r="40">
          <cell r="K40">
            <v>3991</v>
          </cell>
        </row>
        <row r="41">
          <cell r="I41" t="str">
            <v>Bank Charges</v>
          </cell>
          <cell r="K41">
            <v>0.9</v>
          </cell>
        </row>
        <row r="42">
          <cell r="I42" t="str">
            <v>Revenue</v>
          </cell>
          <cell r="K42">
            <v>7951</v>
          </cell>
        </row>
        <row r="43">
          <cell r="I43" t="str">
            <v>Revenue</v>
          </cell>
          <cell r="K43">
            <v>3991</v>
          </cell>
        </row>
        <row r="44">
          <cell r="K44">
            <v>1227.31</v>
          </cell>
        </row>
        <row r="45">
          <cell r="I45" t="str">
            <v>Unmaped</v>
          </cell>
          <cell r="K45">
            <v>1227.31</v>
          </cell>
        </row>
        <row r="46">
          <cell r="K46">
            <v>18.02</v>
          </cell>
        </row>
        <row r="47">
          <cell r="I47" t="str">
            <v>Communal Water</v>
          </cell>
          <cell r="K47">
            <v>118.13</v>
          </cell>
        </row>
        <row r="48">
          <cell r="K48">
            <v>4793</v>
          </cell>
        </row>
        <row r="49">
          <cell r="I49" t="str">
            <v>Bank Charges</v>
          </cell>
          <cell r="K49">
            <v>1.8</v>
          </cell>
        </row>
        <row r="50">
          <cell r="I50" t="str">
            <v>Revenue</v>
          </cell>
          <cell r="K50">
            <v>4793</v>
          </cell>
        </row>
        <row r="51">
          <cell r="K51">
            <v>4238</v>
          </cell>
        </row>
        <row r="52">
          <cell r="K52">
            <v>4253</v>
          </cell>
        </row>
        <row r="53">
          <cell r="K53">
            <v>5103</v>
          </cell>
        </row>
        <row r="54">
          <cell r="K54">
            <v>8364</v>
          </cell>
        </row>
        <row r="55">
          <cell r="K55">
            <v>4456</v>
          </cell>
        </row>
        <row r="56">
          <cell r="I56" t="str">
            <v>Bank Charges</v>
          </cell>
          <cell r="K56">
            <v>10</v>
          </cell>
        </row>
        <row r="57">
          <cell r="I57" t="str">
            <v>Bank Charges</v>
          </cell>
          <cell r="K57">
            <v>35</v>
          </cell>
        </row>
        <row r="58">
          <cell r="I58" t="str">
            <v>Sokar Georgia Gas</v>
          </cell>
          <cell r="K58">
            <v>50000</v>
          </cell>
        </row>
        <row r="59">
          <cell r="I59" t="str">
            <v>Bank Charges</v>
          </cell>
          <cell r="K59">
            <v>3.71</v>
          </cell>
        </row>
        <row r="60">
          <cell r="K60">
            <v>20.51</v>
          </cell>
        </row>
        <row r="61">
          <cell r="K61">
            <v>3.69</v>
          </cell>
        </row>
        <row r="62">
          <cell r="K62">
            <v>66.099999999999994</v>
          </cell>
        </row>
        <row r="63">
          <cell r="K63">
            <v>11.9</v>
          </cell>
        </row>
        <row r="64">
          <cell r="K64">
            <v>9.5299999999999994</v>
          </cell>
        </row>
        <row r="65">
          <cell r="K65">
            <v>1.72</v>
          </cell>
        </row>
        <row r="66">
          <cell r="K66">
            <v>8.64</v>
          </cell>
        </row>
        <row r="67">
          <cell r="K67">
            <v>1.56</v>
          </cell>
        </row>
        <row r="68">
          <cell r="K68">
            <v>16.95</v>
          </cell>
        </row>
        <row r="69">
          <cell r="K69">
            <v>5.08</v>
          </cell>
        </row>
        <row r="70">
          <cell r="K70">
            <v>10.17</v>
          </cell>
        </row>
        <row r="71">
          <cell r="K71">
            <v>5.8</v>
          </cell>
        </row>
        <row r="72">
          <cell r="K72">
            <v>350</v>
          </cell>
        </row>
        <row r="73">
          <cell r="K73">
            <v>70</v>
          </cell>
        </row>
        <row r="74">
          <cell r="I74" t="str">
            <v>Maintenance - Resident</v>
          </cell>
          <cell r="K74">
            <v>280</v>
          </cell>
        </row>
        <row r="75">
          <cell r="K75">
            <v>4369</v>
          </cell>
        </row>
        <row r="76">
          <cell r="K76">
            <v>4333</v>
          </cell>
        </row>
        <row r="77">
          <cell r="I77" t="str">
            <v>Bank Charges</v>
          </cell>
          <cell r="K77">
            <v>0.9</v>
          </cell>
        </row>
        <row r="78">
          <cell r="I78" t="str">
            <v>Revenue</v>
          </cell>
          <cell r="K78">
            <v>4238</v>
          </cell>
        </row>
        <row r="79">
          <cell r="I79" t="str">
            <v>Revenue</v>
          </cell>
          <cell r="K79">
            <v>4253</v>
          </cell>
        </row>
        <row r="80">
          <cell r="I80" t="str">
            <v>Revenue</v>
          </cell>
          <cell r="K80">
            <v>5103</v>
          </cell>
        </row>
        <row r="81">
          <cell r="I81" t="str">
            <v>Revenue</v>
          </cell>
          <cell r="K81">
            <v>8364</v>
          </cell>
        </row>
        <row r="82">
          <cell r="I82" t="str">
            <v>Revenue</v>
          </cell>
          <cell r="K82">
            <v>4369</v>
          </cell>
        </row>
        <row r="83">
          <cell r="I83" t="str">
            <v>Revenue</v>
          </cell>
          <cell r="K83">
            <v>4333</v>
          </cell>
        </row>
        <row r="84">
          <cell r="I84" t="str">
            <v>Revenue</v>
          </cell>
          <cell r="K84">
            <v>4456</v>
          </cell>
        </row>
        <row r="85">
          <cell r="K85">
            <v>4406</v>
          </cell>
        </row>
        <row r="86">
          <cell r="K86">
            <v>4816</v>
          </cell>
        </row>
        <row r="87">
          <cell r="K87">
            <v>4844</v>
          </cell>
        </row>
        <row r="88">
          <cell r="K88">
            <v>5004</v>
          </cell>
        </row>
        <row r="89">
          <cell r="K89">
            <v>4211</v>
          </cell>
        </row>
        <row r="90">
          <cell r="I90" t="str">
            <v>Revenue</v>
          </cell>
          <cell r="K90">
            <v>4406</v>
          </cell>
        </row>
        <row r="91">
          <cell r="I91" t="str">
            <v>Revenue</v>
          </cell>
          <cell r="K91">
            <v>4816</v>
          </cell>
        </row>
        <row r="92">
          <cell r="I92" t="str">
            <v>Revenue</v>
          </cell>
          <cell r="K92">
            <v>4844</v>
          </cell>
        </row>
        <row r="93">
          <cell r="I93" t="str">
            <v>Revenue</v>
          </cell>
          <cell r="K93">
            <v>5004</v>
          </cell>
        </row>
        <row r="94">
          <cell r="I94" t="str">
            <v>Revenue</v>
          </cell>
          <cell r="K94">
            <v>4211</v>
          </cell>
        </row>
        <row r="95">
          <cell r="K95">
            <v>4795</v>
          </cell>
        </row>
        <row r="96">
          <cell r="K96">
            <v>4554</v>
          </cell>
        </row>
        <row r="97">
          <cell r="K97">
            <v>4491</v>
          </cell>
        </row>
        <row r="98">
          <cell r="I98" t="str">
            <v>Revenue</v>
          </cell>
          <cell r="K98">
            <v>4795</v>
          </cell>
        </row>
        <row r="99">
          <cell r="I99" t="str">
            <v>Revenue</v>
          </cell>
          <cell r="K99">
            <v>4554</v>
          </cell>
        </row>
        <row r="100">
          <cell r="I100" t="str">
            <v>Revenue</v>
          </cell>
          <cell r="K100">
            <v>4491</v>
          </cell>
        </row>
        <row r="101">
          <cell r="I101" t="str">
            <v>Other Materials</v>
          </cell>
          <cell r="K101">
            <v>99.45</v>
          </cell>
        </row>
        <row r="102">
          <cell r="K102">
            <v>17.63</v>
          </cell>
        </row>
        <row r="103">
          <cell r="K103">
            <v>3.17</v>
          </cell>
        </row>
        <row r="104">
          <cell r="I104" t="str">
            <v>Unmaped</v>
          </cell>
          <cell r="K104">
            <v>45</v>
          </cell>
        </row>
        <row r="105">
          <cell r="I105" t="str">
            <v>Unmaped</v>
          </cell>
          <cell r="K105">
            <v>38</v>
          </cell>
        </row>
        <row r="106">
          <cell r="I106" t="str">
            <v>Bank Charges</v>
          </cell>
          <cell r="K106">
            <v>0.9</v>
          </cell>
        </row>
        <row r="107">
          <cell r="I107" t="str">
            <v>Bank Charges</v>
          </cell>
          <cell r="K107">
            <v>0.9</v>
          </cell>
        </row>
        <row r="108">
          <cell r="I108" t="str">
            <v>Bank Charges</v>
          </cell>
          <cell r="K108">
            <v>0.9</v>
          </cell>
        </row>
        <row r="109">
          <cell r="I109" t="str">
            <v>Excise Payable</v>
          </cell>
          <cell r="K109">
            <v>12000</v>
          </cell>
        </row>
        <row r="110">
          <cell r="I110" t="str">
            <v>Bank Charges</v>
          </cell>
          <cell r="K110">
            <v>8.4</v>
          </cell>
        </row>
        <row r="111">
          <cell r="K111">
            <v>7875</v>
          </cell>
        </row>
        <row r="112">
          <cell r="K112">
            <v>1475</v>
          </cell>
        </row>
        <row r="113">
          <cell r="I113" t="str">
            <v>Salary</v>
          </cell>
          <cell r="K113">
            <v>400</v>
          </cell>
        </row>
        <row r="114">
          <cell r="I114" t="str">
            <v>Salary</v>
          </cell>
          <cell r="K114">
            <v>6000</v>
          </cell>
        </row>
        <row r="115">
          <cell r="K115">
            <v>4820</v>
          </cell>
        </row>
        <row r="116">
          <cell r="I116" t="str">
            <v>Bank Charges</v>
          </cell>
          <cell r="K116">
            <v>0.9</v>
          </cell>
        </row>
        <row r="117">
          <cell r="I117" t="str">
            <v>VAT Payable</v>
          </cell>
          <cell r="K117">
            <v>814.56</v>
          </cell>
        </row>
        <row r="118">
          <cell r="I118" t="str">
            <v>Personal Income Tax</v>
          </cell>
          <cell r="K118">
            <v>2000</v>
          </cell>
        </row>
        <row r="119">
          <cell r="I119" t="str">
            <v>Bank Charges</v>
          </cell>
          <cell r="K119">
            <v>0.9</v>
          </cell>
        </row>
        <row r="120">
          <cell r="I120" t="str">
            <v>Bank Charges</v>
          </cell>
          <cell r="K120">
            <v>1.4</v>
          </cell>
        </row>
        <row r="121">
          <cell r="I121" t="str">
            <v>Revenue</v>
          </cell>
          <cell r="K121">
            <v>4820</v>
          </cell>
        </row>
        <row r="122">
          <cell r="K122">
            <v>114.41</v>
          </cell>
        </row>
        <row r="123">
          <cell r="K123">
            <v>20.59</v>
          </cell>
        </row>
        <row r="124">
          <cell r="I124" t="str">
            <v>Unmaped</v>
          </cell>
          <cell r="K124">
            <v>30</v>
          </cell>
        </row>
        <row r="125">
          <cell r="K125">
            <v>2446.5</v>
          </cell>
        </row>
        <row r="126">
          <cell r="K126">
            <v>271.82</v>
          </cell>
        </row>
        <row r="127">
          <cell r="K127">
            <v>277.22000000000003</v>
          </cell>
        </row>
        <row r="128">
          <cell r="K128">
            <v>499.02</v>
          </cell>
        </row>
        <row r="129">
          <cell r="K129">
            <v>499.02</v>
          </cell>
        </row>
        <row r="130">
          <cell r="I130" t="str">
            <v>Maintenance Service - Non Resident</v>
          </cell>
          <cell r="K130">
            <v>2495.08</v>
          </cell>
        </row>
        <row r="131">
          <cell r="K131">
            <v>53.98</v>
          </cell>
        </row>
        <row r="132">
          <cell r="K132">
            <v>1670.81</v>
          </cell>
        </row>
        <row r="133">
          <cell r="I133" t="str">
            <v>Dimitri Davitishvili</v>
          </cell>
          <cell r="K133">
            <v>1670.81</v>
          </cell>
        </row>
        <row r="134">
          <cell r="K134">
            <v>1670.81</v>
          </cell>
        </row>
        <row r="135">
          <cell r="I135" t="str">
            <v>Murad Shengelia</v>
          </cell>
          <cell r="K135">
            <v>1670.81</v>
          </cell>
        </row>
        <row r="136">
          <cell r="K136">
            <v>5840</v>
          </cell>
        </row>
        <row r="137">
          <cell r="K137">
            <v>4264</v>
          </cell>
        </row>
        <row r="138">
          <cell r="K138">
            <v>6047</v>
          </cell>
        </row>
        <row r="139">
          <cell r="I139" t="str">
            <v>Bank Charges</v>
          </cell>
          <cell r="K139">
            <v>1.17</v>
          </cell>
        </row>
        <row r="140">
          <cell r="I140" t="str">
            <v>Bank Charges</v>
          </cell>
          <cell r="K140">
            <v>1.17</v>
          </cell>
        </row>
        <row r="141">
          <cell r="I141" t="str">
            <v>Revenue</v>
          </cell>
          <cell r="K141">
            <v>5840</v>
          </cell>
        </row>
        <row r="142">
          <cell r="I142" t="str">
            <v>Revenue</v>
          </cell>
          <cell r="K142">
            <v>4264</v>
          </cell>
        </row>
        <row r="143">
          <cell r="I143" t="str">
            <v>Revenue</v>
          </cell>
          <cell r="K143">
            <v>6047</v>
          </cell>
        </row>
        <row r="144">
          <cell r="K144">
            <v>84.75</v>
          </cell>
        </row>
        <row r="145">
          <cell r="K145">
            <v>15.25</v>
          </cell>
        </row>
        <row r="146">
          <cell r="K146">
            <v>1298.67</v>
          </cell>
        </row>
        <row r="147">
          <cell r="K147">
            <v>233.76</v>
          </cell>
        </row>
        <row r="148">
          <cell r="I148" t="str">
            <v>GIEC Rent</v>
          </cell>
          <cell r="K148">
            <v>1532.43</v>
          </cell>
        </row>
        <row r="149">
          <cell r="I149" t="str">
            <v>Unmaped</v>
          </cell>
          <cell r="K149">
            <v>100</v>
          </cell>
        </row>
        <row r="150">
          <cell r="K150">
            <v>6191</v>
          </cell>
        </row>
        <row r="151">
          <cell r="I151" t="str">
            <v>Bank Charges</v>
          </cell>
          <cell r="K151">
            <v>0.9</v>
          </cell>
        </row>
        <row r="152">
          <cell r="I152" t="str">
            <v>Revenue</v>
          </cell>
          <cell r="K152">
            <v>6191</v>
          </cell>
        </row>
        <row r="153">
          <cell r="I153" t="str">
            <v>Unmaped</v>
          </cell>
          <cell r="K153">
            <v>100</v>
          </cell>
        </row>
        <row r="154">
          <cell r="K154">
            <v>84.75</v>
          </cell>
        </row>
        <row r="155">
          <cell r="K155">
            <v>15.25</v>
          </cell>
        </row>
        <row r="156">
          <cell r="I156" t="str">
            <v>Unmaped</v>
          </cell>
          <cell r="K156">
            <v>100</v>
          </cell>
        </row>
        <row r="157">
          <cell r="I157" t="str">
            <v>Bank Charges</v>
          </cell>
          <cell r="K157">
            <v>0.9</v>
          </cell>
        </row>
        <row r="158">
          <cell r="I158" t="str">
            <v>Bank Charges</v>
          </cell>
          <cell r="K158">
            <v>0.9</v>
          </cell>
        </row>
        <row r="159">
          <cell r="K159">
            <v>5245</v>
          </cell>
        </row>
        <row r="160">
          <cell r="K160">
            <v>4801</v>
          </cell>
        </row>
        <row r="161">
          <cell r="K161">
            <v>5158</v>
          </cell>
        </row>
        <row r="162">
          <cell r="I162" t="str">
            <v>Unmaped</v>
          </cell>
          <cell r="K162">
            <v>40</v>
          </cell>
        </row>
        <row r="163">
          <cell r="I163" t="str">
            <v>Bank Charges</v>
          </cell>
          <cell r="K163">
            <v>0.9</v>
          </cell>
        </row>
        <row r="164">
          <cell r="I164" t="str">
            <v>Revenue</v>
          </cell>
          <cell r="K164">
            <v>5245</v>
          </cell>
        </row>
        <row r="165">
          <cell r="I165" t="str">
            <v>Revenue</v>
          </cell>
          <cell r="K165">
            <v>4801</v>
          </cell>
        </row>
        <row r="166">
          <cell r="I166" t="str">
            <v>Revenue</v>
          </cell>
          <cell r="K166">
            <v>5158</v>
          </cell>
        </row>
        <row r="167">
          <cell r="K167">
            <v>3918.41</v>
          </cell>
        </row>
        <row r="168">
          <cell r="K168">
            <v>705.31</v>
          </cell>
        </row>
        <row r="169">
          <cell r="I169" t="str">
            <v>Energo Pro</v>
          </cell>
          <cell r="K169">
            <v>4623.72</v>
          </cell>
        </row>
        <row r="170">
          <cell r="K170">
            <v>46.5</v>
          </cell>
        </row>
        <row r="171">
          <cell r="I171" t="str">
            <v>Unmaped</v>
          </cell>
          <cell r="K171">
            <v>46.5</v>
          </cell>
        </row>
        <row r="172">
          <cell r="K172">
            <v>3411</v>
          </cell>
        </row>
        <row r="173">
          <cell r="K173">
            <v>5230</v>
          </cell>
        </row>
        <row r="174">
          <cell r="I174" t="str">
            <v>Bank Charges</v>
          </cell>
          <cell r="K174">
            <v>0.9</v>
          </cell>
        </row>
        <row r="175">
          <cell r="I175" t="str">
            <v>Bank Charges</v>
          </cell>
          <cell r="K175">
            <v>3</v>
          </cell>
        </row>
        <row r="176">
          <cell r="I176" t="str">
            <v>Revenue</v>
          </cell>
          <cell r="K176">
            <v>3411</v>
          </cell>
        </row>
        <row r="177">
          <cell r="I177" t="str">
            <v>Revenue</v>
          </cell>
          <cell r="K177">
            <v>5230</v>
          </cell>
        </row>
        <row r="178">
          <cell r="I178" t="str">
            <v>Security Service</v>
          </cell>
          <cell r="K178">
            <v>135</v>
          </cell>
        </row>
        <row r="179">
          <cell r="I179" t="str">
            <v>Bank Charges</v>
          </cell>
          <cell r="K179">
            <v>0.9</v>
          </cell>
        </row>
        <row r="180">
          <cell r="K180">
            <v>6244</v>
          </cell>
        </row>
        <row r="181">
          <cell r="I181" t="str">
            <v>Revenue</v>
          </cell>
          <cell r="K181">
            <v>6244</v>
          </cell>
        </row>
        <row r="182">
          <cell r="K182">
            <v>71.510000000000005</v>
          </cell>
        </row>
        <row r="183">
          <cell r="K183">
            <v>12.87</v>
          </cell>
        </row>
        <row r="184">
          <cell r="I184" t="str">
            <v>Communal Water</v>
          </cell>
          <cell r="K184">
            <v>84.38</v>
          </cell>
        </row>
        <row r="185">
          <cell r="I185" t="str">
            <v>Bank Charges</v>
          </cell>
          <cell r="K185">
            <v>0.9</v>
          </cell>
        </row>
        <row r="186">
          <cell r="K186">
            <v>4744</v>
          </cell>
        </row>
        <row r="187">
          <cell r="K187">
            <v>78865.119999999995</v>
          </cell>
        </row>
        <row r="188">
          <cell r="K188">
            <v>14195.72</v>
          </cell>
        </row>
        <row r="189">
          <cell r="K189">
            <v>118.64</v>
          </cell>
        </row>
        <row r="190">
          <cell r="K190">
            <v>21.36</v>
          </cell>
        </row>
        <row r="191">
          <cell r="K191">
            <v>104541.2</v>
          </cell>
        </row>
        <row r="192">
          <cell r="K192">
            <v>9813.73</v>
          </cell>
        </row>
        <row r="193">
          <cell r="K193">
            <v>20583.89</v>
          </cell>
        </row>
        <row r="194">
          <cell r="K194">
            <v>4330.34</v>
          </cell>
        </row>
        <row r="195">
          <cell r="K195">
            <v>406.51</v>
          </cell>
        </row>
        <row r="196">
          <cell r="K196">
            <v>852.63</v>
          </cell>
        </row>
        <row r="197">
          <cell r="K197">
            <v>78840.98</v>
          </cell>
        </row>
        <row r="198">
          <cell r="I198" t="str">
            <v>Revenue</v>
          </cell>
          <cell r="K198">
            <v>4744</v>
          </cell>
        </row>
        <row r="199">
          <cell r="K199">
            <v>4654</v>
          </cell>
        </row>
        <row r="200">
          <cell r="I200" t="str">
            <v>Bank Charges</v>
          </cell>
          <cell r="K200">
            <v>0.9</v>
          </cell>
        </row>
        <row r="201">
          <cell r="I201" t="str">
            <v>Unmaped</v>
          </cell>
          <cell r="K201">
            <v>325</v>
          </cell>
        </row>
        <row r="202">
          <cell r="I202" t="str">
            <v>Revenue</v>
          </cell>
          <cell r="K202">
            <v>4654</v>
          </cell>
        </row>
        <row r="203">
          <cell r="K203">
            <v>16258.92</v>
          </cell>
        </row>
        <row r="204">
          <cell r="I204" t="str">
            <v>Sokar Georgia Gas</v>
          </cell>
          <cell r="K204">
            <v>40000</v>
          </cell>
        </row>
        <row r="205">
          <cell r="I205" t="str">
            <v>Bank Charges</v>
          </cell>
          <cell r="K205">
            <v>28</v>
          </cell>
        </row>
        <row r="206">
          <cell r="K206">
            <v>4590</v>
          </cell>
        </row>
        <row r="207">
          <cell r="I207" t="str">
            <v>Unmaped</v>
          </cell>
          <cell r="K207">
            <v>120</v>
          </cell>
        </row>
        <row r="208">
          <cell r="I208" t="str">
            <v>Bank Charges</v>
          </cell>
          <cell r="K208">
            <v>0.9</v>
          </cell>
        </row>
        <row r="209">
          <cell r="I209" t="str">
            <v>Sokar Georgia Gas</v>
          </cell>
          <cell r="K209">
            <v>50000</v>
          </cell>
        </row>
        <row r="210">
          <cell r="I210" t="str">
            <v>Bank Charges</v>
          </cell>
          <cell r="K210">
            <v>35</v>
          </cell>
        </row>
        <row r="211">
          <cell r="K211">
            <v>101.69</v>
          </cell>
        </row>
        <row r="212">
          <cell r="K212">
            <v>18.309999999999999</v>
          </cell>
        </row>
        <row r="213">
          <cell r="K213">
            <v>4780</v>
          </cell>
        </row>
        <row r="214">
          <cell r="K214">
            <v>4970</v>
          </cell>
        </row>
        <row r="215">
          <cell r="I215" t="str">
            <v>Revenue</v>
          </cell>
          <cell r="K215">
            <v>4590</v>
          </cell>
        </row>
        <row r="216">
          <cell r="I216" t="str">
            <v>Revenue</v>
          </cell>
          <cell r="K216">
            <v>4780</v>
          </cell>
        </row>
        <row r="217">
          <cell r="I217" t="str">
            <v>Revenue</v>
          </cell>
          <cell r="K217">
            <v>4970</v>
          </cell>
        </row>
        <row r="218">
          <cell r="I218" t="str">
            <v>Unmaped</v>
          </cell>
          <cell r="K218">
            <v>4035.2</v>
          </cell>
        </row>
        <row r="219">
          <cell r="K219">
            <v>4.5999999999999996</v>
          </cell>
        </row>
        <row r="220">
          <cell r="K220">
            <v>25.55</v>
          </cell>
        </row>
        <row r="221">
          <cell r="I221" t="str">
            <v>Stationery</v>
          </cell>
          <cell r="K221">
            <v>30.15</v>
          </cell>
        </row>
        <row r="222">
          <cell r="K222">
            <v>3419.66</v>
          </cell>
        </row>
        <row r="223">
          <cell r="K223">
            <v>615.54</v>
          </cell>
        </row>
        <row r="224">
          <cell r="K224">
            <v>4113</v>
          </cell>
        </row>
        <row r="225">
          <cell r="K225">
            <v>5015</v>
          </cell>
        </row>
        <row r="226">
          <cell r="I226" t="str">
            <v>Bank Charges</v>
          </cell>
          <cell r="K226">
            <v>0.9</v>
          </cell>
        </row>
        <row r="227">
          <cell r="K227">
            <v>5554</v>
          </cell>
        </row>
        <row r="228">
          <cell r="I228" t="str">
            <v>Excise Payable</v>
          </cell>
          <cell r="K228">
            <v>10000</v>
          </cell>
        </row>
        <row r="229">
          <cell r="I229" t="str">
            <v>VAT Payable</v>
          </cell>
          <cell r="K229">
            <v>499.02</v>
          </cell>
        </row>
        <row r="230">
          <cell r="I230" t="str">
            <v>Bank Charges</v>
          </cell>
          <cell r="K230">
            <v>0.9</v>
          </cell>
        </row>
        <row r="231">
          <cell r="I231" t="str">
            <v>Bank Charges</v>
          </cell>
          <cell r="K231">
            <v>7</v>
          </cell>
        </row>
        <row r="232">
          <cell r="I232" t="str">
            <v>Revenue</v>
          </cell>
          <cell r="K232">
            <v>4113</v>
          </cell>
        </row>
        <row r="233">
          <cell r="I233" t="str">
            <v>Revenue</v>
          </cell>
          <cell r="K233">
            <v>5554</v>
          </cell>
        </row>
        <row r="234">
          <cell r="I234" t="str">
            <v>Revenue</v>
          </cell>
          <cell r="K234">
            <v>5015</v>
          </cell>
        </row>
        <row r="235">
          <cell r="I235" t="str">
            <v>Unmaped</v>
          </cell>
          <cell r="K235">
            <v>368.5</v>
          </cell>
        </row>
        <row r="236">
          <cell r="I236" t="str">
            <v>Bank Charges</v>
          </cell>
          <cell r="K236">
            <v>0.9</v>
          </cell>
        </row>
        <row r="237">
          <cell r="K237">
            <v>5217</v>
          </cell>
        </row>
        <row r="238">
          <cell r="K238">
            <v>5103</v>
          </cell>
        </row>
        <row r="239">
          <cell r="I239" t="str">
            <v>Revenue</v>
          </cell>
          <cell r="K239">
            <v>5217</v>
          </cell>
        </row>
        <row r="240">
          <cell r="I240" t="str">
            <v>Revenue</v>
          </cell>
          <cell r="K240">
            <v>5103</v>
          </cell>
        </row>
        <row r="241">
          <cell r="K241">
            <v>5221</v>
          </cell>
        </row>
        <row r="242">
          <cell r="K242">
            <v>5000</v>
          </cell>
        </row>
        <row r="243">
          <cell r="K243">
            <v>5955</v>
          </cell>
        </row>
        <row r="244">
          <cell r="I244" t="str">
            <v>Sokar Georgia Gas</v>
          </cell>
          <cell r="K244">
            <v>11000</v>
          </cell>
        </row>
        <row r="245">
          <cell r="I245" t="str">
            <v>Bank Charges</v>
          </cell>
          <cell r="K245">
            <v>7.7</v>
          </cell>
        </row>
        <row r="246">
          <cell r="K246">
            <v>229.75</v>
          </cell>
        </row>
        <row r="247">
          <cell r="K247">
            <v>7875</v>
          </cell>
        </row>
        <row r="248">
          <cell r="K248">
            <v>1475</v>
          </cell>
        </row>
        <row r="249">
          <cell r="K249">
            <v>1640.16</v>
          </cell>
        </row>
        <row r="250">
          <cell r="I250" t="str">
            <v>Bank Charges</v>
          </cell>
          <cell r="K250">
            <v>2.4900000000000002</v>
          </cell>
        </row>
        <row r="251">
          <cell r="I251" t="str">
            <v>Bank Charges</v>
          </cell>
          <cell r="K251">
            <v>0.9</v>
          </cell>
        </row>
        <row r="252">
          <cell r="K252">
            <v>5323</v>
          </cell>
        </row>
        <row r="253">
          <cell r="K253">
            <v>6804</v>
          </cell>
        </row>
        <row r="254">
          <cell r="K254">
            <v>3872</v>
          </cell>
        </row>
        <row r="255">
          <cell r="K255">
            <v>6353</v>
          </cell>
        </row>
        <row r="256">
          <cell r="K256">
            <v>5429</v>
          </cell>
        </row>
        <row r="257">
          <cell r="K257">
            <v>5207</v>
          </cell>
        </row>
        <row r="258">
          <cell r="K258">
            <v>5210</v>
          </cell>
        </row>
        <row r="259">
          <cell r="K259">
            <v>5506</v>
          </cell>
        </row>
        <row r="260">
          <cell r="I260" t="str">
            <v>Sokar Georgia Gas</v>
          </cell>
          <cell r="K260">
            <v>30000</v>
          </cell>
        </row>
        <row r="261">
          <cell r="I261" t="str">
            <v>Bank Charges</v>
          </cell>
          <cell r="K261">
            <v>21</v>
          </cell>
        </row>
        <row r="262">
          <cell r="I262" t="str">
            <v>Salary</v>
          </cell>
          <cell r="K262">
            <v>6000</v>
          </cell>
        </row>
        <row r="263">
          <cell r="I263" t="str">
            <v>Salary</v>
          </cell>
          <cell r="K263">
            <v>400</v>
          </cell>
        </row>
        <row r="264">
          <cell r="I264" t="str">
            <v>Dimitri Davitishvili</v>
          </cell>
          <cell r="K264">
            <v>1640.16</v>
          </cell>
        </row>
        <row r="265">
          <cell r="K265">
            <v>1640.16</v>
          </cell>
        </row>
        <row r="266">
          <cell r="I266" t="str">
            <v>Murad Shengelia</v>
          </cell>
          <cell r="K266">
            <v>1640.16</v>
          </cell>
        </row>
        <row r="267">
          <cell r="I267" t="str">
            <v>Revenue</v>
          </cell>
          <cell r="K267">
            <v>5221</v>
          </cell>
        </row>
        <row r="268">
          <cell r="I268" t="str">
            <v>Revenue</v>
          </cell>
          <cell r="K268">
            <v>5000</v>
          </cell>
        </row>
        <row r="269">
          <cell r="I269" t="str">
            <v>Revenue</v>
          </cell>
          <cell r="K269">
            <v>5955</v>
          </cell>
        </row>
        <row r="270">
          <cell r="I270" t="str">
            <v>Revenue</v>
          </cell>
          <cell r="K270">
            <v>5429</v>
          </cell>
        </row>
        <row r="271">
          <cell r="I271" t="str">
            <v>Revenue</v>
          </cell>
          <cell r="K271">
            <v>5207</v>
          </cell>
        </row>
        <row r="272">
          <cell r="I272" t="str">
            <v>Revenue</v>
          </cell>
          <cell r="K272">
            <v>5210</v>
          </cell>
        </row>
        <row r="273">
          <cell r="I273" t="str">
            <v>Revenue</v>
          </cell>
          <cell r="K273">
            <v>5506</v>
          </cell>
        </row>
        <row r="274">
          <cell r="I274" t="str">
            <v>Revenue</v>
          </cell>
          <cell r="K274">
            <v>5323</v>
          </cell>
        </row>
        <row r="275">
          <cell r="I275" t="str">
            <v>Revenue</v>
          </cell>
          <cell r="K275">
            <v>6804</v>
          </cell>
        </row>
        <row r="276">
          <cell r="I276" t="str">
            <v>Revenue</v>
          </cell>
          <cell r="K276">
            <v>3872</v>
          </cell>
        </row>
        <row r="277">
          <cell r="I277" t="str">
            <v>Revenue</v>
          </cell>
          <cell r="K277">
            <v>6353</v>
          </cell>
        </row>
        <row r="278">
          <cell r="I278" t="str">
            <v>Revenue</v>
          </cell>
          <cell r="K278">
            <v>30</v>
          </cell>
        </row>
        <row r="279">
          <cell r="I279" t="str">
            <v>Imprest Outflow</v>
          </cell>
          <cell r="K279">
            <v>30</v>
          </cell>
        </row>
        <row r="280">
          <cell r="K280">
            <v>2711.86</v>
          </cell>
        </row>
        <row r="281">
          <cell r="K281">
            <v>488.14</v>
          </cell>
        </row>
        <row r="282">
          <cell r="I282" t="str">
            <v>Unmaped</v>
          </cell>
          <cell r="K282">
            <v>3200</v>
          </cell>
        </row>
        <row r="283">
          <cell r="K283">
            <v>114.41</v>
          </cell>
        </row>
        <row r="284">
          <cell r="K284">
            <v>20.59</v>
          </cell>
        </row>
        <row r="285">
          <cell r="I285" t="str">
            <v>Security Service</v>
          </cell>
          <cell r="K285">
            <v>135</v>
          </cell>
        </row>
        <row r="286">
          <cell r="K286">
            <v>16.95</v>
          </cell>
        </row>
        <row r="287">
          <cell r="K287">
            <v>3.05</v>
          </cell>
        </row>
        <row r="288">
          <cell r="I288" t="str">
            <v>Unmaped</v>
          </cell>
          <cell r="K288">
            <v>20</v>
          </cell>
        </row>
        <row r="289">
          <cell r="I289" t="str">
            <v>Bank Charges</v>
          </cell>
          <cell r="K289">
            <v>4.04</v>
          </cell>
        </row>
        <row r="290">
          <cell r="I290" t="str">
            <v>Unmaped</v>
          </cell>
          <cell r="K290">
            <v>30</v>
          </cell>
        </row>
        <row r="291">
          <cell r="K291">
            <v>22.03</v>
          </cell>
        </row>
        <row r="292">
          <cell r="K292">
            <v>1709.83</v>
          </cell>
        </row>
        <row r="293">
          <cell r="K293">
            <v>29.66</v>
          </cell>
        </row>
        <row r="294">
          <cell r="K294">
            <v>101.69</v>
          </cell>
        </row>
        <row r="295">
          <cell r="K295">
            <v>11.3</v>
          </cell>
        </row>
        <row r="296">
          <cell r="K296">
            <v>5.93</v>
          </cell>
        </row>
        <row r="297">
          <cell r="K297">
            <v>37.29</v>
          </cell>
        </row>
        <row r="298">
          <cell r="K298">
            <v>1.7</v>
          </cell>
        </row>
        <row r="299">
          <cell r="K299">
            <v>4.24</v>
          </cell>
        </row>
        <row r="300">
          <cell r="K300">
            <v>20.88</v>
          </cell>
        </row>
        <row r="301">
          <cell r="K301">
            <v>2.5299999999999998</v>
          </cell>
        </row>
        <row r="302">
          <cell r="K302">
            <v>2265</v>
          </cell>
        </row>
        <row r="303">
          <cell r="K303">
            <v>1227.31</v>
          </cell>
        </row>
        <row r="304">
          <cell r="K304">
            <v>101.69</v>
          </cell>
        </row>
        <row r="305">
          <cell r="K305">
            <v>5.5</v>
          </cell>
        </row>
        <row r="306">
          <cell r="K306">
            <v>1.38</v>
          </cell>
        </row>
        <row r="307">
          <cell r="K307">
            <v>30</v>
          </cell>
        </row>
        <row r="308">
          <cell r="K308">
            <v>30</v>
          </cell>
        </row>
        <row r="309">
          <cell r="K309">
            <v>5113</v>
          </cell>
        </row>
        <row r="310">
          <cell r="K310">
            <v>4347</v>
          </cell>
        </row>
        <row r="311">
          <cell r="K311">
            <v>5001</v>
          </cell>
        </row>
        <row r="312">
          <cell r="K312">
            <v>5335</v>
          </cell>
        </row>
        <row r="313">
          <cell r="I313" t="str">
            <v>Revenue</v>
          </cell>
          <cell r="K313">
            <v>5113</v>
          </cell>
        </row>
        <row r="314">
          <cell r="I314" t="str">
            <v>Revenue</v>
          </cell>
          <cell r="K314">
            <v>4347</v>
          </cell>
        </row>
        <row r="315">
          <cell r="I315" t="str">
            <v>Revenue</v>
          </cell>
          <cell r="K315">
            <v>5001</v>
          </cell>
        </row>
        <row r="316">
          <cell r="I316" t="str">
            <v>Revenue</v>
          </cell>
          <cell r="K316">
            <v>5335</v>
          </cell>
        </row>
        <row r="317">
          <cell r="I317" t="str">
            <v>Communal Water</v>
          </cell>
          <cell r="K317">
            <v>118.13</v>
          </cell>
        </row>
        <row r="318">
          <cell r="K318">
            <v>1275.06</v>
          </cell>
        </row>
        <row r="319">
          <cell r="K319">
            <v>229.51</v>
          </cell>
        </row>
        <row r="320">
          <cell r="I320" t="str">
            <v>GIEC Rent</v>
          </cell>
          <cell r="K320">
            <v>1504.57</v>
          </cell>
        </row>
        <row r="321">
          <cell r="K321">
            <v>3965.25</v>
          </cell>
        </row>
        <row r="322">
          <cell r="K322">
            <v>713.75</v>
          </cell>
        </row>
        <row r="323">
          <cell r="I323" t="str">
            <v>Energo Pro</v>
          </cell>
          <cell r="K323">
            <v>4679</v>
          </cell>
        </row>
        <row r="324">
          <cell r="K324">
            <v>10887</v>
          </cell>
        </row>
        <row r="325">
          <cell r="K325">
            <v>4960</v>
          </cell>
        </row>
        <row r="326">
          <cell r="I326" t="str">
            <v>Bank Charges</v>
          </cell>
          <cell r="K326">
            <v>3.28</v>
          </cell>
        </row>
        <row r="327">
          <cell r="I327" t="str">
            <v>Bank Charges</v>
          </cell>
          <cell r="K327">
            <v>0.9</v>
          </cell>
        </row>
        <row r="328">
          <cell r="K328">
            <v>112044.01</v>
          </cell>
        </row>
        <row r="329">
          <cell r="K329">
            <v>10518.05</v>
          </cell>
        </row>
        <row r="330">
          <cell r="K330">
            <v>22061.17</v>
          </cell>
        </row>
        <row r="331">
          <cell r="K331">
            <v>4940.5</v>
          </cell>
        </row>
        <row r="332">
          <cell r="K332">
            <v>463.79</v>
          </cell>
        </row>
        <row r="333">
          <cell r="K333">
            <v>972.77</v>
          </cell>
        </row>
        <row r="334">
          <cell r="I334" t="str">
            <v>Excise Payable</v>
          </cell>
          <cell r="K334">
            <v>11000</v>
          </cell>
        </row>
        <row r="335">
          <cell r="I335" t="str">
            <v>Personal Income Tax</v>
          </cell>
          <cell r="K335">
            <v>3000</v>
          </cell>
        </row>
        <row r="336">
          <cell r="K336">
            <v>5584</v>
          </cell>
        </row>
        <row r="337">
          <cell r="I337" t="str">
            <v>Bank Charges</v>
          </cell>
          <cell r="K337">
            <v>7.7</v>
          </cell>
        </row>
        <row r="338">
          <cell r="I338" t="str">
            <v>Bank Charges</v>
          </cell>
          <cell r="K338">
            <v>2.1</v>
          </cell>
        </row>
        <row r="339">
          <cell r="I339" t="str">
            <v>Revenue</v>
          </cell>
          <cell r="K339">
            <v>10887</v>
          </cell>
        </row>
        <row r="340">
          <cell r="I340" t="str">
            <v>Revenue</v>
          </cell>
          <cell r="K340">
            <v>4960</v>
          </cell>
        </row>
        <row r="341">
          <cell r="I341" t="str">
            <v>Revenue</v>
          </cell>
          <cell r="K341">
            <v>5584</v>
          </cell>
        </row>
        <row r="342">
          <cell r="K342">
            <v>83098.899999999994</v>
          </cell>
        </row>
        <row r="343">
          <cell r="K343">
            <v>14957.8</v>
          </cell>
        </row>
        <row r="344">
          <cell r="I344" t="str">
            <v>Sokar Georgia Gas</v>
          </cell>
          <cell r="K344">
            <v>50000</v>
          </cell>
        </row>
        <row r="345">
          <cell r="K345">
            <v>4959</v>
          </cell>
        </row>
        <row r="346">
          <cell r="I346" t="str">
            <v>Bank Charges</v>
          </cell>
          <cell r="K346">
            <v>35</v>
          </cell>
        </row>
        <row r="347">
          <cell r="I347" t="str">
            <v>Revenue</v>
          </cell>
          <cell r="K347">
            <v>4959</v>
          </cell>
        </row>
        <row r="348">
          <cell r="I348" t="str">
            <v>Unmaped</v>
          </cell>
          <cell r="K348">
            <v>325</v>
          </cell>
        </row>
        <row r="349">
          <cell r="K349">
            <v>5469</v>
          </cell>
        </row>
        <row r="350">
          <cell r="I350" t="str">
            <v>Bank Charges</v>
          </cell>
          <cell r="K350">
            <v>0.9</v>
          </cell>
        </row>
        <row r="351">
          <cell r="I351" t="str">
            <v>Revenue</v>
          </cell>
          <cell r="K351">
            <v>5469</v>
          </cell>
        </row>
        <row r="352">
          <cell r="K352">
            <v>21.19</v>
          </cell>
        </row>
        <row r="353">
          <cell r="K353">
            <v>3.81</v>
          </cell>
        </row>
        <row r="354">
          <cell r="K354">
            <v>80.5</v>
          </cell>
        </row>
        <row r="355">
          <cell r="K355">
            <v>14.5</v>
          </cell>
        </row>
        <row r="356">
          <cell r="K356">
            <v>3.13</v>
          </cell>
        </row>
        <row r="357">
          <cell r="K357">
            <v>17.37</v>
          </cell>
        </row>
        <row r="358">
          <cell r="I358" t="str">
            <v>Stationery</v>
          </cell>
          <cell r="K358">
            <v>20.5</v>
          </cell>
        </row>
        <row r="359">
          <cell r="K359">
            <v>46.5</v>
          </cell>
        </row>
        <row r="360">
          <cell r="I360" t="str">
            <v>Unmaped</v>
          </cell>
          <cell r="K360">
            <v>46.5</v>
          </cell>
        </row>
        <row r="361">
          <cell r="I361" t="str">
            <v>Bank Charges</v>
          </cell>
          <cell r="K361">
            <v>0.9</v>
          </cell>
        </row>
        <row r="362">
          <cell r="I362" t="str">
            <v>Bank Charges</v>
          </cell>
          <cell r="K362">
            <v>0.9</v>
          </cell>
        </row>
        <row r="363">
          <cell r="K363">
            <v>5413</v>
          </cell>
        </row>
        <row r="364">
          <cell r="I364" t="str">
            <v>Revenue</v>
          </cell>
          <cell r="K364">
            <v>5413</v>
          </cell>
        </row>
        <row r="365">
          <cell r="I365" t="str">
            <v>Water</v>
          </cell>
          <cell r="K365">
            <v>95</v>
          </cell>
        </row>
        <row r="366">
          <cell r="K366">
            <v>78.81</v>
          </cell>
        </row>
        <row r="367">
          <cell r="K367">
            <v>14.19</v>
          </cell>
        </row>
        <row r="368">
          <cell r="K368">
            <v>0.92</v>
          </cell>
        </row>
        <row r="369">
          <cell r="K369">
            <v>5.08</v>
          </cell>
        </row>
        <row r="370">
          <cell r="I370" t="str">
            <v>Other Materials</v>
          </cell>
          <cell r="K370">
            <v>99</v>
          </cell>
        </row>
        <row r="371">
          <cell r="K371">
            <v>5335</v>
          </cell>
        </row>
        <row r="372">
          <cell r="I372" t="str">
            <v>Unmaped</v>
          </cell>
          <cell r="K372">
            <v>480</v>
          </cell>
        </row>
        <row r="373">
          <cell r="I373" t="str">
            <v>Bank Charges</v>
          </cell>
          <cell r="K373">
            <v>0.9</v>
          </cell>
        </row>
        <row r="374">
          <cell r="K374">
            <v>8477</v>
          </cell>
        </row>
        <row r="375">
          <cell r="K375">
            <v>5600</v>
          </cell>
        </row>
        <row r="376">
          <cell r="K376">
            <v>5167</v>
          </cell>
        </row>
        <row r="377">
          <cell r="I377" t="str">
            <v>Bank Charges</v>
          </cell>
          <cell r="K377">
            <v>0.9</v>
          </cell>
        </row>
        <row r="378">
          <cell r="I378" t="str">
            <v>Revenue</v>
          </cell>
          <cell r="K378">
            <v>5335</v>
          </cell>
        </row>
        <row r="379">
          <cell r="I379" t="str">
            <v>Revenue</v>
          </cell>
          <cell r="K379">
            <v>8477</v>
          </cell>
        </row>
        <row r="380">
          <cell r="I380" t="str">
            <v>Revenue</v>
          </cell>
          <cell r="K380">
            <v>5600</v>
          </cell>
        </row>
        <row r="381">
          <cell r="I381" t="str">
            <v>Revenue</v>
          </cell>
          <cell r="K381">
            <v>5167</v>
          </cell>
        </row>
        <row r="382">
          <cell r="K382">
            <v>406.78</v>
          </cell>
        </row>
        <row r="383">
          <cell r="K383">
            <v>73.22</v>
          </cell>
        </row>
        <row r="384">
          <cell r="K384">
            <v>5317</v>
          </cell>
        </row>
        <row r="385">
          <cell r="K385">
            <v>5133</v>
          </cell>
        </row>
        <row r="386">
          <cell r="K386">
            <v>5430</v>
          </cell>
        </row>
        <row r="387">
          <cell r="K387">
            <v>5957</v>
          </cell>
        </row>
        <row r="388">
          <cell r="K388">
            <v>4954</v>
          </cell>
        </row>
        <row r="389">
          <cell r="I389" t="str">
            <v>Sokar Georgia Gas</v>
          </cell>
          <cell r="K389">
            <v>50000</v>
          </cell>
        </row>
        <row r="390">
          <cell r="I390" t="str">
            <v>Bank Charges</v>
          </cell>
          <cell r="K390">
            <v>35</v>
          </cell>
        </row>
        <row r="391">
          <cell r="I391" t="str">
            <v>Revenue</v>
          </cell>
          <cell r="K391">
            <v>5317</v>
          </cell>
        </row>
        <row r="392">
          <cell r="I392" t="str">
            <v>Revenue</v>
          </cell>
          <cell r="K392">
            <v>5133</v>
          </cell>
        </row>
        <row r="393">
          <cell r="I393" t="str">
            <v>Revenue</v>
          </cell>
          <cell r="K393">
            <v>5430</v>
          </cell>
        </row>
        <row r="394">
          <cell r="I394" t="str">
            <v>Revenue</v>
          </cell>
          <cell r="K394">
            <v>5957</v>
          </cell>
        </row>
        <row r="395">
          <cell r="I395" t="str">
            <v>Revenue</v>
          </cell>
          <cell r="K395">
            <v>4954</v>
          </cell>
        </row>
        <row r="396">
          <cell r="K396">
            <v>1637.16</v>
          </cell>
        </row>
        <row r="397">
          <cell r="I397" t="str">
            <v>Dimitri Davitishvili</v>
          </cell>
          <cell r="K397">
            <v>1637.16</v>
          </cell>
        </row>
        <row r="398">
          <cell r="K398">
            <v>1637.16</v>
          </cell>
        </row>
        <row r="399">
          <cell r="I399" t="str">
            <v>Murad Shengelia</v>
          </cell>
          <cell r="K399">
            <v>1637.16</v>
          </cell>
        </row>
        <row r="400">
          <cell r="K400">
            <v>7875</v>
          </cell>
        </row>
        <row r="401">
          <cell r="K401">
            <v>1475</v>
          </cell>
        </row>
        <row r="402">
          <cell r="I402" t="str">
            <v>Salary</v>
          </cell>
          <cell r="K402">
            <v>6000</v>
          </cell>
        </row>
        <row r="403">
          <cell r="I403" t="str">
            <v>Salary</v>
          </cell>
          <cell r="K403">
            <v>400</v>
          </cell>
        </row>
        <row r="404">
          <cell r="I404" t="str">
            <v>Profit Tax</v>
          </cell>
          <cell r="K404">
            <v>8292</v>
          </cell>
        </row>
        <row r="405">
          <cell r="I405" t="str">
            <v>Property Tax</v>
          </cell>
          <cell r="K405">
            <v>3958</v>
          </cell>
        </row>
        <row r="406">
          <cell r="K406">
            <v>5523</v>
          </cell>
        </row>
        <row r="407">
          <cell r="K407">
            <v>5807</v>
          </cell>
        </row>
        <row r="408">
          <cell r="K408">
            <v>5384</v>
          </cell>
        </row>
        <row r="409">
          <cell r="K409">
            <v>5311</v>
          </cell>
        </row>
        <row r="410">
          <cell r="K410">
            <v>11092</v>
          </cell>
        </row>
        <row r="411">
          <cell r="K411">
            <v>5433</v>
          </cell>
        </row>
        <row r="412">
          <cell r="I412" t="str">
            <v>Bank Charges</v>
          </cell>
          <cell r="K412">
            <v>1.1499999999999999</v>
          </cell>
        </row>
        <row r="413">
          <cell r="I413" t="str">
            <v>Bank Charges</v>
          </cell>
          <cell r="K413">
            <v>1.1499999999999999</v>
          </cell>
        </row>
        <row r="414">
          <cell r="I414" t="str">
            <v>Bank Charges</v>
          </cell>
          <cell r="K414">
            <v>5.8</v>
          </cell>
        </row>
        <row r="415">
          <cell r="I415" t="str">
            <v>Bank Charges</v>
          </cell>
          <cell r="K415">
            <v>2.77</v>
          </cell>
        </row>
        <row r="416">
          <cell r="I416" t="str">
            <v>Bank Charges</v>
          </cell>
          <cell r="K416">
            <v>0.9</v>
          </cell>
        </row>
        <row r="417">
          <cell r="I417" t="str">
            <v>Revenue</v>
          </cell>
          <cell r="K417">
            <v>5523</v>
          </cell>
        </row>
        <row r="418">
          <cell r="I418" t="str">
            <v>Revenue</v>
          </cell>
          <cell r="K418">
            <v>5807</v>
          </cell>
        </row>
        <row r="419">
          <cell r="I419" t="str">
            <v>Revenue</v>
          </cell>
          <cell r="K419">
            <v>5384</v>
          </cell>
        </row>
        <row r="420">
          <cell r="I420" t="str">
            <v>Revenue</v>
          </cell>
          <cell r="K420">
            <v>5311</v>
          </cell>
        </row>
        <row r="421">
          <cell r="I421" t="str">
            <v>Revenue</v>
          </cell>
          <cell r="K421">
            <v>11092</v>
          </cell>
        </row>
        <row r="422">
          <cell r="I422" t="str">
            <v>Revenue</v>
          </cell>
          <cell r="K422">
            <v>5433</v>
          </cell>
        </row>
        <row r="423">
          <cell r="I423" t="str">
            <v>Revenue</v>
          </cell>
          <cell r="K423">
            <v>4395</v>
          </cell>
        </row>
        <row r="424">
          <cell r="I424" t="str">
            <v>Revenue</v>
          </cell>
          <cell r="K424">
            <v>5288</v>
          </cell>
        </row>
        <row r="425">
          <cell r="I425" t="str">
            <v>Revenue</v>
          </cell>
          <cell r="K425">
            <v>2456</v>
          </cell>
        </row>
        <row r="426">
          <cell r="I426" t="str">
            <v>Revenue</v>
          </cell>
          <cell r="K426">
            <v>18</v>
          </cell>
        </row>
        <row r="427">
          <cell r="I427" t="str">
            <v>Imprest Outflow</v>
          </cell>
          <cell r="K427">
            <v>18</v>
          </cell>
        </row>
        <row r="428">
          <cell r="K428">
            <v>114.41</v>
          </cell>
        </row>
        <row r="429">
          <cell r="K429">
            <v>20.59</v>
          </cell>
        </row>
        <row r="430">
          <cell r="I430" t="str">
            <v>Security Service</v>
          </cell>
          <cell r="K430">
            <v>135</v>
          </cell>
        </row>
        <row r="431">
          <cell r="K431">
            <v>22.83</v>
          </cell>
        </row>
        <row r="432">
          <cell r="K432">
            <v>3.82</v>
          </cell>
        </row>
        <row r="433">
          <cell r="I433" t="str">
            <v>Stationery</v>
          </cell>
          <cell r="K433">
            <v>26.65</v>
          </cell>
        </row>
        <row r="434">
          <cell r="K434">
            <v>650</v>
          </cell>
        </row>
        <row r="435">
          <cell r="K435">
            <v>368.5</v>
          </cell>
        </row>
        <row r="436">
          <cell r="I436" t="str">
            <v>Unmaped</v>
          </cell>
          <cell r="K436">
            <v>480</v>
          </cell>
        </row>
        <row r="437">
          <cell r="I437" t="str">
            <v>Unmaped</v>
          </cell>
          <cell r="K437">
            <v>30</v>
          </cell>
        </row>
        <row r="438">
          <cell r="K438">
            <v>4395</v>
          </cell>
        </row>
        <row r="439">
          <cell r="K439">
            <v>5288</v>
          </cell>
        </row>
        <row r="440">
          <cell r="K440">
            <v>3523</v>
          </cell>
        </row>
        <row r="441">
          <cell r="K441">
            <v>2456</v>
          </cell>
        </row>
        <row r="442">
          <cell r="I442" t="str">
            <v>Revenue</v>
          </cell>
          <cell r="K442">
            <v>3523</v>
          </cell>
        </row>
        <row r="443">
          <cell r="I443" t="str">
            <v>Bank Charges</v>
          </cell>
          <cell r="K443">
            <v>0.9</v>
          </cell>
        </row>
        <row r="444">
          <cell r="I444" t="str">
            <v>Bank Charges</v>
          </cell>
          <cell r="K444">
            <v>0.9</v>
          </cell>
        </row>
        <row r="445">
          <cell r="I445" t="str">
            <v>Bank Charges</v>
          </cell>
          <cell r="K445">
            <v>0.9</v>
          </cell>
        </row>
        <row r="446">
          <cell r="K446">
            <v>128215.6</v>
          </cell>
        </row>
        <row r="447">
          <cell r="K447">
            <v>12036.15</v>
          </cell>
        </row>
        <row r="448">
          <cell r="K448">
            <v>25245.32</v>
          </cell>
        </row>
        <row r="449">
          <cell r="K449">
            <v>5674.04</v>
          </cell>
        </row>
        <row r="450">
          <cell r="K450">
            <v>532.65</v>
          </cell>
        </row>
        <row r="451">
          <cell r="K451">
            <v>1117.06</v>
          </cell>
        </row>
        <row r="452">
          <cell r="K452">
            <v>17102.59</v>
          </cell>
        </row>
        <row r="453">
          <cell r="K453">
            <v>6435</v>
          </cell>
        </row>
        <row r="454">
          <cell r="K454">
            <v>5295</v>
          </cell>
        </row>
        <row r="455">
          <cell r="K455">
            <v>5511</v>
          </cell>
        </row>
        <row r="456">
          <cell r="K456">
            <v>5530</v>
          </cell>
        </row>
        <row r="457">
          <cell r="K457">
            <v>5244</v>
          </cell>
        </row>
        <row r="458">
          <cell r="K458">
            <v>5206</v>
          </cell>
        </row>
        <row r="459">
          <cell r="K459">
            <v>5175</v>
          </cell>
        </row>
        <row r="460">
          <cell r="K460">
            <v>3977</v>
          </cell>
        </row>
        <row r="461">
          <cell r="I461" t="str">
            <v>Revenue</v>
          </cell>
          <cell r="K461">
            <v>6435</v>
          </cell>
        </row>
        <row r="462">
          <cell r="I462" t="str">
            <v>Revenue</v>
          </cell>
          <cell r="K462">
            <v>5295</v>
          </cell>
        </row>
        <row r="463">
          <cell r="I463" t="str">
            <v>Revenue</v>
          </cell>
          <cell r="K463">
            <v>5511</v>
          </cell>
        </row>
        <row r="464">
          <cell r="I464" t="str">
            <v>Revenue</v>
          </cell>
          <cell r="K464">
            <v>5530</v>
          </cell>
        </row>
        <row r="465">
          <cell r="I465" t="str">
            <v>Revenue</v>
          </cell>
          <cell r="K465">
            <v>5244</v>
          </cell>
        </row>
        <row r="466">
          <cell r="I466" t="str">
            <v>Revenue</v>
          </cell>
          <cell r="K466">
            <v>5206</v>
          </cell>
        </row>
        <row r="467">
          <cell r="I467" t="str">
            <v>Revenue</v>
          </cell>
          <cell r="K467">
            <v>5175</v>
          </cell>
        </row>
        <row r="468">
          <cell r="I468" t="str">
            <v>Revenue</v>
          </cell>
          <cell r="K468">
            <v>3977</v>
          </cell>
        </row>
        <row r="469">
          <cell r="K469">
            <v>46.5</v>
          </cell>
        </row>
        <row r="470">
          <cell r="I470" t="str">
            <v>Unmaped</v>
          </cell>
          <cell r="K470">
            <v>46.5</v>
          </cell>
        </row>
        <row r="471">
          <cell r="I471" t="str">
            <v>Communal Water</v>
          </cell>
          <cell r="K471">
            <v>128.25</v>
          </cell>
        </row>
        <row r="472">
          <cell r="K472">
            <v>108.69</v>
          </cell>
        </row>
        <row r="473">
          <cell r="K473">
            <v>19.559999999999999</v>
          </cell>
        </row>
        <row r="474">
          <cell r="K474">
            <v>1273.75</v>
          </cell>
        </row>
        <row r="475">
          <cell r="K475">
            <v>229.27</v>
          </cell>
        </row>
        <row r="476">
          <cell r="K476">
            <v>27.97</v>
          </cell>
        </row>
        <row r="477">
          <cell r="K477">
            <v>5.03</v>
          </cell>
        </row>
        <row r="478">
          <cell r="I478" t="str">
            <v>Unmaped</v>
          </cell>
          <cell r="K478">
            <v>1600</v>
          </cell>
        </row>
        <row r="479">
          <cell r="I479" t="str">
            <v>Bank Charges</v>
          </cell>
          <cell r="K479">
            <v>0.9</v>
          </cell>
        </row>
        <row r="480">
          <cell r="I480" t="str">
            <v>Bank Charges</v>
          </cell>
          <cell r="K480">
            <v>0.9</v>
          </cell>
        </row>
        <row r="481">
          <cell r="I481" t="str">
            <v>Bank Charges</v>
          </cell>
          <cell r="K481">
            <v>1.1200000000000001</v>
          </cell>
        </row>
        <row r="482">
          <cell r="I482" t="str">
            <v>Energo Pro</v>
          </cell>
          <cell r="K482">
            <v>5445.9</v>
          </cell>
        </row>
        <row r="483">
          <cell r="I483" t="str">
            <v>Bank Charges</v>
          </cell>
          <cell r="K483">
            <v>3.81</v>
          </cell>
        </row>
        <row r="484">
          <cell r="K484">
            <v>5348</v>
          </cell>
        </row>
        <row r="485">
          <cell r="I485" t="str">
            <v>Revenue</v>
          </cell>
          <cell r="K485">
            <v>5348</v>
          </cell>
        </row>
        <row r="486">
          <cell r="K486">
            <v>4615.17</v>
          </cell>
        </row>
        <row r="487">
          <cell r="K487">
            <v>830.73</v>
          </cell>
        </row>
        <row r="488">
          <cell r="K488">
            <v>95354.77</v>
          </cell>
        </row>
        <row r="489">
          <cell r="K489">
            <v>17163.86</v>
          </cell>
        </row>
        <row r="490">
          <cell r="I490" t="str">
            <v>Sokar Georgia Gas</v>
          </cell>
          <cell r="K490">
            <v>50000</v>
          </cell>
        </row>
        <row r="491">
          <cell r="I491" t="str">
            <v>Bank Charges</v>
          </cell>
          <cell r="K491">
            <v>35</v>
          </cell>
        </row>
        <row r="492">
          <cell r="K492">
            <v>84.75</v>
          </cell>
        </row>
        <row r="493">
          <cell r="K493">
            <v>15.25</v>
          </cell>
        </row>
        <row r="494">
          <cell r="K494">
            <v>84.75</v>
          </cell>
        </row>
        <row r="495">
          <cell r="K495">
            <v>15.25</v>
          </cell>
        </row>
        <row r="496">
          <cell r="K496">
            <v>9.74</v>
          </cell>
        </row>
        <row r="497">
          <cell r="K497">
            <v>1.76</v>
          </cell>
        </row>
        <row r="498">
          <cell r="K498">
            <v>18899.22</v>
          </cell>
        </row>
        <row r="499">
          <cell r="K499">
            <v>4762</v>
          </cell>
        </row>
        <row r="500">
          <cell r="K500">
            <v>5772</v>
          </cell>
        </row>
        <row r="501">
          <cell r="K501">
            <v>6716</v>
          </cell>
        </row>
        <row r="502">
          <cell r="I502" t="str">
            <v>Bank Charges</v>
          </cell>
          <cell r="K502">
            <v>8.4</v>
          </cell>
        </row>
        <row r="503">
          <cell r="I503" t="str">
            <v>Bank Charges</v>
          </cell>
          <cell r="K503">
            <v>7</v>
          </cell>
        </row>
        <row r="504">
          <cell r="I504" t="str">
            <v>Excise Payable</v>
          </cell>
          <cell r="K504">
            <v>12000</v>
          </cell>
        </row>
        <row r="505">
          <cell r="I505" t="str">
            <v>VAT Payable</v>
          </cell>
          <cell r="K505">
            <v>10000</v>
          </cell>
        </row>
        <row r="506">
          <cell r="K506">
            <v>406.78</v>
          </cell>
        </row>
        <row r="507">
          <cell r="K507">
            <v>73.22</v>
          </cell>
        </row>
        <row r="508">
          <cell r="I508" t="str">
            <v>Unmaped</v>
          </cell>
          <cell r="K508">
            <v>200</v>
          </cell>
        </row>
        <row r="509">
          <cell r="I509" t="str">
            <v>Unmaped</v>
          </cell>
          <cell r="K509">
            <v>11.5</v>
          </cell>
        </row>
        <row r="510">
          <cell r="I510" t="str">
            <v>GIEC Rent</v>
          </cell>
          <cell r="K510">
            <v>1503.02</v>
          </cell>
        </row>
        <row r="511">
          <cell r="I511" t="str">
            <v>Bank Charges</v>
          </cell>
          <cell r="K511">
            <v>0.9</v>
          </cell>
        </row>
        <row r="512">
          <cell r="I512" t="str">
            <v>Bank Charges</v>
          </cell>
          <cell r="K512">
            <v>0.9</v>
          </cell>
        </row>
        <row r="513">
          <cell r="I513" t="str">
            <v>Revenue</v>
          </cell>
          <cell r="K513">
            <v>4762</v>
          </cell>
        </row>
        <row r="514">
          <cell r="I514" t="str">
            <v>Revenue</v>
          </cell>
          <cell r="K514">
            <v>5772</v>
          </cell>
        </row>
        <row r="515">
          <cell r="I515" t="str">
            <v>Revenue</v>
          </cell>
          <cell r="K515">
            <v>6716</v>
          </cell>
        </row>
        <row r="516">
          <cell r="K516">
            <v>6550</v>
          </cell>
        </row>
        <row r="517">
          <cell r="K517">
            <v>5997</v>
          </cell>
        </row>
        <row r="518">
          <cell r="K518">
            <v>5728</v>
          </cell>
        </row>
        <row r="519">
          <cell r="K519">
            <v>26690</v>
          </cell>
        </row>
        <row r="520">
          <cell r="K520">
            <v>8094</v>
          </cell>
        </row>
        <row r="521">
          <cell r="I521" t="str">
            <v>Bank Charges</v>
          </cell>
          <cell r="K521">
            <v>10</v>
          </cell>
        </row>
        <row r="522">
          <cell r="I522" t="str">
            <v>Revenue</v>
          </cell>
          <cell r="K522">
            <v>6550</v>
          </cell>
        </row>
        <row r="523">
          <cell r="I523" t="str">
            <v>Revenue</v>
          </cell>
          <cell r="K523">
            <v>5997</v>
          </cell>
        </row>
        <row r="524">
          <cell r="I524" t="str">
            <v>Revenue</v>
          </cell>
          <cell r="K524">
            <v>5728</v>
          </cell>
        </row>
        <row r="525">
          <cell r="I525" t="str">
            <v>Revenue</v>
          </cell>
          <cell r="K525">
            <v>26690</v>
          </cell>
        </row>
        <row r="526">
          <cell r="I526" t="str">
            <v>Revenue</v>
          </cell>
          <cell r="K526">
            <v>8094</v>
          </cell>
        </row>
        <row r="527">
          <cell r="K527">
            <v>22.44</v>
          </cell>
        </row>
        <row r="528">
          <cell r="K528">
            <v>3.61</v>
          </cell>
        </row>
        <row r="529">
          <cell r="I529" t="str">
            <v>Stationery</v>
          </cell>
          <cell r="K529">
            <v>26.05</v>
          </cell>
        </row>
        <row r="530">
          <cell r="K530">
            <v>66.099999999999994</v>
          </cell>
        </row>
        <row r="531">
          <cell r="K531">
            <v>11.9</v>
          </cell>
        </row>
        <row r="532">
          <cell r="K532">
            <v>3.73</v>
          </cell>
        </row>
        <row r="533">
          <cell r="K533">
            <v>0.67</v>
          </cell>
        </row>
        <row r="534">
          <cell r="I534" t="str">
            <v>Other Materials</v>
          </cell>
          <cell r="K534">
            <v>82.4</v>
          </cell>
        </row>
        <row r="535">
          <cell r="K535">
            <v>194.91</v>
          </cell>
        </row>
        <row r="536">
          <cell r="K536">
            <v>35.090000000000003</v>
          </cell>
        </row>
        <row r="537">
          <cell r="I537" t="str">
            <v>Unmaped</v>
          </cell>
          <cell r="K537">
            <v>120</v>
          </cell>
        </row>
        <row r="538">
          <cell r="I538" t="str">
            <v>Bank Charges</v>
          </cell>
          <cell r="K538">
            <v>0.9</v>
          </cell>
        </row>
        <row r="539">
          <cell r="I539" t="str">
            <v>Bank Charges</v>
          </cell>
          <cell r="K539">
            <v>0.9</v>
          </cell>
        </row>
        <row r="540">
          <cell r="I540" t="str">
            <v>Bank Charges</v>
          </cell>
          <cell r="K540">
            <v>0.9</v>
          </cell>
        </row>
        <row r="541">
          <cell r="K541">
            <v>1600</v>
          </cell>
        </row>
        <row r="542">
          <cell r="K542">
            <v>6102</v>
          </cell>
        </row>
        <row r="543">
          <cell r="I543" t="str">
            <v>Revenue</v>
          </cell>
          <cell r="K543">
            <v>6102</v>
          </cell>
        </row>
        <row r="544">
          <cell r="I544" t="str">
            <v>Unmaped</v>
          </cell>
          <cell r="K544">
            <v>161.03</v>
          </cell>
        </row>
        <row r="545">
          <cell r="I545" t="str">
            <v>Bank Charges</v>
          </cell>
          <cell r="K545">
            <v>0.9</v>
          </cell>
        </row>
        <row r="546">
          <cell r="K546">
            <v>83121.539999999994</v>
          </cell>
        </row>
        <row r="547">
          <cell r="K547">
            <v>95353.78</v>
          </cell>
        </row>
        <row r="548">
          <cell r="K548">
            <v>7046.8</v>
          </cell>
        </row>
        <row r="549">
          <cell r="K549">
            <v>782.97</v>
          </cell>
        </row>
        <row r="550">
          <cell r="K550">
            <v>782.97</v>
          </cell>
        </row>
        <row r="551">
          <cell r="K551">
            <v>1409.36</v>
          </cell>
        </row>
        <row r="552">
          <cell r="K552">
            <v>1409.36</v>
          </cell>
        </row>
        <row r="553">
          <cell r="I553" t="str">
            <v>Maintenance Service - Non Resident</v>
          </cell>
          <cell r="K553">
            <v>7046.8</v>
          </cell>
        </row>
        <row r="554">
          <cell r="I554" t="str">
            <v>Personal Income Tax</v>
          </cell>
          <cell r="K554">
            <v>783</v>
          </cell>
        </row>
        <row r="555">
          <cell r="I555" t="str">
            <v>VAT Payable</v>
          </cell>
          <cell r="K555">
            <v>1410</v>
          </cell>
        </row>
        <row r="556">
          <cell r="I556" t="str">
            <v>Sokar Georgia Gas</v>
          </cell>
          <cell r="K556">
            <v>30000</v>
          </cell>
        </row>
        <row r="557">
          <cell r="I557" t="str">
            <v>Bank Charges</v>
          </cell>
          <cell r="K557">
            <v>0.9</v>
          </cell>
        </row>
        <row r="558">
          <cell r="I558" t="str">
            <v>Bank Charges</v>
          </cell>
          <cell r="K558">
            <v>0.9</v>
          </cell>
        </row>
        <row r="559">
          <cell r="I559" t="str">
            <v>Bank Charges</v>
          </cell>
          <cell r="K559">
            <v>21.09</v>
          </cell>
        </row>
        <row r="560">
          <cell r="K560">
            <v>5923</v>
          </cell>
        </row>
        <row r="561">
          <cell r="K561">
            <v>8112</v>
          </cell>
        </row>
        <row r="562">
          <cell r="K562">
            <v>7807</v>
          </cell>
        </row>
        <row r="563">
          <cell r="I563" t="str">
            <v>Revenue</v>
          </cell>
          <cell r="K563">
            <v>5923</v>
          </cell>
        </row>
        <row r="564">
          <cell r="I564" t="str">
            <v>Revenue</v>
          </cell>
          <cell r="K564">
            <v>8112</v>
          </cell>
        </row>
        <row r="565">
          <cell r="I565" t="str">
            <v>Revenue</v>
          </cell>
          <cell r="K565">
            <v>7807</v>
          </cell>
        </row>
        <row r="566">
          <cell r="K566">
            <v>1660.22</v>
          </cell>
        </row>
        <row r="567">
          <cell r="I567" t="str">
            <v>Dimitri Davitishvili</v>
          </cell>
          <cell r="K567">
            <v>1660.22</v>
          </cell>
        </row>
        <row r="568">
          <cell r="K568">
            <v>1660.22</v>
          </cell>
        </row>
        <row r="569">
          <cell r="I569" t="str">
            <v>Murad Shengelia</v>
          </cell>
          <cell r="K569">
            <v>1660.22</v>
          </cell>
        </row>
        <row r="570">
          <cell r="K570">
            <v>7875</v>
          </cell>
        </row>
        <row r="571">
          <cell r="K571">
            <v>1475</v>
          </cell>
        </row>
        <row r="572">
          <cell r="I572" t="str">
            <v>Salary</v>
          </cell>
          <cell r="K572">
            <v>6000</v>
          </cell>
        </row>
        <row r="573">
          <cell r="I573" t="str">
            <v>Salary</v>
          </cell>
          <cell r="K573">
            <v>400</v>
          </cell>
        </row>
        <row r="574">
          <cell r="I574" t="str">
            <v>Personal Income Tax</v>
          </cell>
          <cell r="K574">
            <v>2000</v>
          </cell>
        </row>
        <row r="575">
          <cell r="I575" t="str">
            <v>Water</v>
          </cell>
          <cell r="K575">
            <v>230</v>
          </cell>
        </row>
        <row r="576">
          <cell r="K576">
            <v>4580</v>
          </cell>
        </row>
        <row r="577">
          <cell r="I577" t="str">
            <v>Bank Charges</v>
          </cell>
          <cell r="K577">
            <v>1.1599999999999999</v>
          </cell>
        </row>
        <row r="578">
          <cell r="I578" t="str">
            <v>Bank Charges</v>
          </cell>
          <cell r="K578">
            <v>1.1599999999999999</v>
          </cell>
        </row>
        <row r="579">
          <cell r="I579" t="str">
            <v>Bank Charges</v>
          </cell>
          <cell r="K579">
            <v>0.9</v>
          </cell>
        </row>
        <row r="580">
          <cell r="I580" t="str">
            <v>Bank Charges</v>
          </cell>
          <cell r="K580">
            <v>1.4</v>
          </cell>
        </row>
        <row r="581">
          <cell r="I581" t="str">
            <v>Revenue</v>
          </cell>
          <cell r="K581">
            <v>4580</v>
          </cell>
        </row>
        <row r="582">
          <cell r="K582">
            <v>114.41</v>
          </cell>
        </row>
        <row r="583">
          <cell r="K583">
            <v>20.59</v>
          </cell>
        </row>
        <row r="584">
          <cell r="I584" t="str">
            <v>Security Service</v>
          </cell>
          <cell r="K584">
            <v>135</v>
          </cell>
        </row>
        <row r="585">
          <cell r="K585">
            <v>76.959999999999994</v>
          </cell>
        </row>
        <row r="586">
          <cell r="K586">
            <v>142.37</v>
          </cell>
        </row>
        <row r="587">
          <cell r="K587">
            <v>39.479999999999997</v>
          </cell>
        </row>
        <row r="588">
          <cell r="I588" t="str">
            <v>GIEC Rent</v>
          </cell>
          <cell r="K588">
            <v>258.81</v>
          </cell>
        </row>
        <row r="589">
          <cell r="I589" t="str">
            <v>Bank Charges</v>
          </cell>
          <cell r="K589">
            <v>0.9</v>
          </cell>
        </row>
        <row r="590">
          <cell r="I590" t="str">
            <v>Revenue</v>
          </cell>
          <cell r="K590">
            <v>5550</v>
          </cell>
        </row>
        <row r="591">
          <cell r="I591" t="str">
            <v>Revenue</v>
          </cell>
          <cell r="K591">
            <v>1035</v>
          </cell>
        </row>
        <row r="592">
          <cell r="K592">
            <v>84.75</v>
          </cell>
        </row>
        <row r="593">
          <cell r="K593">
            <v>1233.05</v>
          </cell>
        </row>
        <row r="594">
          <cell r="K594">
            <v>29.66</v>
          </cell>
        </row>
        <row r="595">
          <cell r="K595">
            <v>5.65</v>
          </cell>
        </row>
        <row r="596">
          <cell r="K596">
            <v>1.69</v>
          </cell>
        </row>
        <row r="597">
          <cell r="K597">
            <v>8.35</v>
          </cell>
        </row>
        <row r="598">
          <cell r="K598">
            <v>3.39</v>
          </cell>
        </row>
        <row r="599">
          <cell r="I599" t="str">
            <v>Unmaped</v>
          </cell>
          <cell r="K599">
            <v>40</v>
          </cell>
        </row>
        <row r="600">
          <cell r="K600">
            <v>5550</v>
          </cell>
        </row>
        <row r="601">
          <cell r="K601">
            <v>1035</v>
          </cell>
        </row>
        <row r="602">
          <cell r="K602">
            <v>50.84</v>
          </cell>
        </row>
        <row r="603">
          <cell r="K603">
            <v>411.02</v>
          </cell>
        </row>
        <row r="604">
          <cell r="K604">
            <v>2.97</v>
          </cell>
        </row>
        <row r="605">
          <cell r="K605">
            <v>10.17</v>
          </cell>
        </row>
        <row r="606">
          <cell r="K606">
            <v>76.959999999999994</v>
          </cell>
        </row>
        <row r="607">
          <cell r="K607">
            <v>71.19</v>
          </cell>
        </row>
        <row r="608">
          <cell r="K608">
            <v>201.43</v>
          </cell>
        </row>
        <row r="609">
          <cell r="K609">
            <v>18.91</v>
          </cell>
        </row>
        <row r="610">
          <cell r="K610">
            <v>39.659999999999997</v>
          </cell>
        </row>
        <row r="611">
          <cell r="K611">
            <v>260</v>
          </cell>
        </row>
        <row r="612">
          <cell r="K612">
            <v>124267.9</v>
          </cell>
        </row>
        <row r="613">
          <cell r="K613">
            <v>11665.56</v>
          </cell>
        </row>
        <row r="614">
          <cell r="K614">
            <v>24468.02</v>
          </cell>
        </row>
        <row r="615">
          <cell r="K615">
            <v>3147.28</v>
          </cell>
        </row>
        <row r="616">
          <cell r="K616">
            <v>295.45</v>
          </cell>
        </row>
        <row r="617">
          <cell r="K617">
            <v>619.69000000000005</v>
          </cell>
        </row>
        <row r="618">
          <cell r="K618">
            <v>1290.6500000000001</v>
          </cell>
        </row>
        <row r="619">
          <cell r="K619">
            <v>232.32</v>
          </cell>
        </row>
        <row r="620">
          <cell r="K620">
            <v>338.98</v>
          </cell>
        </row>
        <row r="621">
          <cell r="K621">
            <v>61.02</v>
          </cell>
        </row>
        <row r="622">
          <cell r="I622" t="str">
            <v>Unmaped</v>
          </cell>
          <cell r="K622">
            <v>400</v>
          </cell>
        </row>
        <row r="623">
          <cell r="K623">
            <v>84.75</v>
          </cell>
        </row>
        <row r="624">
          <cell r="K624">
            <v>15.25</v>
          </cell>
        </row>
        <row r="625">
          <cell r="I625" t="str">
            <v>Unmaped</v>
          </cell>
          <cell r="K625">
            <v>100</v>
          </cell>
        </row>
        <row r="626">
          <cell r="I626" t="str">
            <v>Bank Charges</v>
          </cell>
          <cell r="K626">
            <v>0.9</v>
          </cell>
        </row>
        <row r="627">
          <cell r="I627" t="str">
            <v>Bank Charges</v>
          </cell>
          <cell r="K627">
            <v>0.9</v>
          </cell>
        </row>
        <row r="628">
          <cell r="K628">
            <v>26.27</v>
          </cell>
        </row>
        <row r="629">
          <cell r="K629">
            <v>4.7300000000000004</v>
          </cell>
        </row>
        <row r="630">
          <cell r="K630">
            <v>4580.42</v>
          </cell>
        </row>
        <row r="631">
          <cell r="K631">
            <v>508.94</v>
          </cell>
        </row>
        <row r="632">
          <cell r="K632">
            <v>511.6</v>
          </cell>
        </row>
        <row r="633">
          <cell r="K633">
            <v>916.08</v>
          </cell>
        </row>
        <row r="634">
          <cell r="K634">
            <v>916.08</v>
          </cell>
        </row>
        <row r="635">
          <cell r="I635" t="str">
            <v>Maintenance Service - Non Resident</v>
          </cell>
          <cell r="K635">
            <v>4604.34</v>
          </cell>
        </row>
        <row r="636">
          <cell r="K636">
            <v>26.58</v>
          </cell>
        </row>
        <row r="637">
          <cell r="K637">
            <v>5135.6099999999997</v>
          </cell>
        </row>
        <row r="638">
          <cell r="K638">
            <v>570.62</v>
          </cell>
        </row>
        <row r="639">
          <cell r="K639">
            <v>570.62</v>
          </cell>
        </row>
        <row r="640">
          <cell r="K640">
            <v>1027.1199999999999</v>
          </cell>
        </row>
        <row r="641">
          <cell r="K641">
            <v>1027.1199999999999</v>
          </cell>
        </row>
        <row r="642">
          <cell r="I642" t="str">
            <v>Maintenance Service - Non Resident</v>
          </cell>
          <cell r="K642">
            <v>5135.6099999999997</v>
          </cell>
        </row>
        <row r="643">
          <cell r="I643" t="str">
            <v>Personal Income Tax</v>
          </cell>
          <cell r="K643">
            <v>1082.19</v>
          </cell>
        </row>
        <row r="644">
          <cell r="I644" t="str">
            <v>VAT Payable</v>
          </cell>
          <cell r="K644">
            <v>1943.2</v>
          </cell>
        </row>
        <row r="645">
          <cell r="I645" t="str">
            <v>Bank Charges</v>
          </cell>
          <cell r="K645">
            <v>0.9</v>
          </cell>
        </row>
        <row r="646">
          <cell r="I646" t="str">
            <v>Bank Charges</v>
          </cell>
          <cell r="K646">
            <v>1.36</v>
          </cell>
        </row>
        <row r="647">
          <cell r="K647">
            <v>2711.86</v>
          </cell>
        </row>
        <row r="648">
          <cell r="K648">
            <v>2711.86</v>
          </cell>
        </row>
        <row r="649">
          <cell r="K649">
            <v>7177</v>
          </cell>
        </row>
        <row r="650">
          <cell r="K650">
            <v>8290</v>
          </cell>
        </row>
        <row r="651">
          <cell r="I651" t="str">
            <v>Bank Charges</v>
          </cell>
          <cell r="K651">
            <v>0.9</v>
          </cell>
        </row>
        <row r="652">
          <cell r="I652" t="str">
            <v>Bank Charges</v>
          </cell>
          <cell r="K652">
            <v>0.9</v>
          </cell>
        </row>
        <row r="653">
          <cell r="K653">
            <v>94.39</v>
          </cell>
        </row>
        <row r="654">
          <cell r="K654">
            <v>16.989999999999998</v>
          </cell>
        </row>
        <row r="655">
          <cell r="I655" t="str">
            <v>Communal Water</v>
          </cell>
          <cell r="K655">
            <v>111.38</v>
          </cell>
        </row>
        <row r="656">
          <cell r="K656">
            <v>46.5</v>
          </cell>
        </row>
        <row r="657">
          <cell r="I657" t="str">
            <v>Unmaped</v>
          </cell>
          <cell r="K657">
            <v>46.5</v>
          </cell>
        </row>
        <row r="658">
          <cell r="I658" t="str">
            <v>Unmaped</v>
          </cell>
          <cell r="K658">
            <v>300</v>
          </cell>
        </row>
        <row r="659">
          <cell r="I659" t="str">
            <v>GIEC Rent</v>
          </cell>
          <cell r="K659">
            <v>1522.97</v>
          </cell>
        </row>
        <row r="660">
          <cell r="K660">
            <v>100.11</v>
          </cell>
        </row>
        <row r="661">
          <cell r="K661">
            <v>18.02</v>
          </cell>
        </row>
        <row r="662">
          <cell r="K662">
            <v>3193.74</v>
          </cell>
        </row>
        <row r="663">
          <cell r="K663">
            <v>574.87</v>
          </cell>
        </row>
        <row r="664">
          <cell r="I664" t="str">
            <v>Energo Pro</v>
          </cell>
          <cell r="K664">
            <v>3768.61</v>
          </cell>
        </row>
        <row r="665">
          <cell r="K665">
            <v>91924.92</v>
          </cell>
        </row>
        <row r="666">
          <cell r="K666">
            <v>16546.490000000002</v>
          </cell>
        </row>
        <row r="667">
          <cell r="I667" t="str">
            <v>Sokar Georgia Gas</v>
          </cell>
          <cell r="K667">
            <v>1107.58</v>
          </cell>
        </row>
        <row r="668">
          <cell r="I668" t="str">
            <v>Sokar Georgia Gas</v>
          </cell>
          <cell r="K668">
            <v>50000</v>
          </cell>
        </row>
        <row r="669">
          <cell r="K669">
            <v>3188</v>
          </cell>
        </row>
        <row r="670">
          <cell r="K670">
            <v>4471</v>
          </cell>
        </row>
        <row r="671">
          <cell r="I671" t="str">
            <v>Bank Charges</v>
          </cell>
          <cell r="K671">
            <v>0.9</v>
          </cell>
        </row>
        <row r="672">
          <cell r="I672" t="str">
            <v>Bank Charges</v>
          </cell>
          <cell r="K672">
            <v>35</v>
          </cell>
        </row>
        <row r="673">
          <cell r="I673" t="str">
            <v>Bank Charges</v>
          </cell>
          <cell r="K673">
            <v>2.64</v>
          </cell>
        </row>
        <row r="674">
          <cell r="K674">
            <v>136.47</v>
          </cell>
        </row>
        <row r="675">
          <cell r="K675">
            <v>24.56</v>
          </cell>
        </row>
        <row r="676">
          <cell r="K676">
            <v>17617.78</v>
          </cell>
        </row>
        <row r="677">
          <cell r="K677">
            <v>1409.36</v>
          </cell>
        </row>
        <row r="678">
          <cell r="I678" t="str">
            <v>Excise Payable</v>
          </cell>
          <cell r="K678">
            <v>12600</v>
          </cell>
        </row>
        <row r="679">
          <cell r="I679" t="str">
            <v>Bank Charges</v>
          </cell>
          <cell r="K679">
            <v>8.82</v>
          </cell>
        </row>
        <row r="680">
          <cell r="I680" t="str">
            <v>Profit Tax</v>
          </cell>
          <cell r="K680">
            <v>2100</v>
          </cell>
        </row>
        <row r="681">
          <cell r="I681" t="str">
            <v>Bank Charges</v>
          </cell>
          <cell r="K681">
            <v>1.47</v>
          </cell>
        </row>
        <row r="682">
          <cell r="K682">
            <v>4939</v>
          </cell>
        </row>
        <row r="683">
          <cell r="K683">
            <v>4716</v>
          </cell>
        </row>
        <row r="684">
          <cell r="K684">
            <v>5074</v>
          </cell>
        </row>
        <row r="685">
          <cell r="I685" t="str">
            <v>Bank Charges</v>
          </cell>
          <cell r="K685">
            <v>10</v>
          </cell>
        </row>
        <row r="686">
          <cell r="K686">
            <v>10212</v>
          </cell>
        </row>
        <row r="687">
          <cell r="K687">
            <v>72.03</v>
          </cell>
        </row>
        <row r="688">
          <cell r="K688">
            <v>12.97</v>
          </cell>
        </row>
        <row r="689">
          <cell r="I689" t="str">
            <v>Water</v>
          </cell>
          <cell r="K689">
            <v>85</v>
          </cell>
        </row>
        <row r="690">
          <cell r="I690" t="str">
            <v>Revenue</v>
          </cell>
          <cell r="K690">
            <v>7177</v>
          </cell>
        </row>
        <row r="691">
          <cell r="I691" t="str">
            <v>Revenue</v>
          </cell>
          <cell r="K691">
            <v>8290</v>
          </cell>
        </row>
        <row r="692">
          <cell r="I692" t="str">
            <v>Revenue</v>
          </cell>
          <cell r="K692">
            <v>3188</v>
          </cell>
        </row>
        <row r="693">
          <cell r="I693" t="str">
            <v>Revenue</v>
          </cell>
          <cell r="K693">
            <v>4471</v>
          </cell>
        </row>
        <row r="694">
          <cell r="I694" t="str">
            <v>Revenue</v>
          </cell>
          <cell r="K694">
            <v>4939</v>
          </cell>
        </row>
        <row r="695">
          <cell r="I695" t="str">
            <v>Revenue</v>
          </cell>
          <cell r="K695">
            <v>4716</v>
          </cell>
        </row>
        <row r="696">
          <cell r="I696" t="str">
            <v>Revenue</v>
          </cell>
          <cell r="K696">
            <v>5074</v>
          </cell>
        </row>
        <row r="697">
          <cell r="I697" t="str">
            <v>Revenue</v>
          </cell>
          <cell r="K697">
            <v>10212</v>
          </cell>
        </row>
        <row r="698">
          <cell r="K698">
            <v>91920.09</v>
          </cell>
        </row>
        <row r="699">
          <cell r="K699">
            <v>5315</v>
          </cell>
        </row>
        <row r="700">
          <cell r="K700">
            <v>5269.9</v>
          </cell>
        </row>
        <row r="701">
          <cell r="I701" t="str">
            <v>Revenue</v>
          </cell>
          <cell r="K701">
            <v>5315</v>
          </cell>
        </row>
        <row r="702">
          <cell r="I702" t="str">
            <v>Revenue</v>
          </cell>
          <cell r="K702">
            <v>5269.9</v>
          </cell>
        </row>
        <row r="703">
          <cell r="K703">
            <v>5121</v>
          </cell>
        </row>
        <row r="704">
          <cell r="K704">
            <v>4742</v>
          </cell>
        </row>
        <row r="705">
          <cell r="K705">
            <v>4235</v>
          </cell>
        </row>
        <row r="706">
          <cell r="K706">
            <v>11212</v>
          </cell>
        </row>
        <row r="707">
          <cell r="K707">
            <v>500</v>
          </cell>
        </row>
        <row r="708">
          <cell r="K708">
            <v>100</v>
          </cell>
        </row>
        <row r="709">
          <cell r="I709" t="str">
            <v>Maintenance - Resident</v>
          </cell>
          <cell r="K709">
            <v>400</v>
          </cell>
        </row>
        <row r="710">
          <cell r="I710" t="str">
            <v>Revenue</v>
          </cell>
          <cell r="K710">
            <v>5121</v>
          </cell>
        </row>
        <row r="711">
          <cell r="I711" t="str">
            <v>Revenue</v>
          </cell>
          <cell r="K711">
            <v>4742</v>
          </cell>
        </row>
        <row r="712">
          <cell r="I712" t="str">
            <v>Revenue</v>
          </cell>
          <cell r="K712">
            <v>4235</v>
          </cell>
        </row>
        <row r="713">
          <cell r="I713" t="str">
            <v>Revenue</v>
          </cell>
          <cell r="K713">
            <v>11212</v>
          </cell>
        </row>
        <row r="714">
          <cell r="I714" t="str">
            <v>Sokar Georgia Gas</v>
          </cell>
          <cell r="K714">
            <v>50000</v>
          </cell>
        </row>
        <row r="715">
          <cell r="K715">
            <v>5318</v>
          </cell>
        </row>
        <row r="716">
          <cell r="I716" t="str">
            <v>Bank Charges</v>
          </cell>
          <cell r="K716">
            <v>35</v>
          </cell>
        </row>
        <row r="717">
          <cell r="I717" t="str">
            <v>Revenue</v>
          </cell>
          <cell r="K717">
            <v>5318</v>
          </cell>
        </row>
        <row r="718">
          <cell r="K718">
            <v>11206.25</v>
          </cell>
        </row>
        <row r="719">
          <cell r="K719">
            <v>11073.75</v>
          </cell>
        </row>
        <row r="720">
          <cell r="I720" t="str">
            <v>Forex</v>
          </cell>
          <cell r="K720">
            <v>132.5</v>
          </cell>
        </row>
        <row r="721">
          <cell r="I721" t="str">
            <v>Quimex Saler</v>
          </cell>
          <cell r="K721">
            <v>10901.62</v>
          </cell>
        </row>
        <row r="722">
          <cell r="I722" t="str">
            <v>Bank Charges</v>
          </cell>
          <cell r="K722">
            <v>26.58</v>
          </cell>
        </row>
        <row r="723">
          <cell r="I723" t="str">
            <v>Bank Charges</v>
          </cell>
          <cell r="K723">
            <v>35.44</v>
          </cell>
        </row>
        <row r="724">
          <cell r="I724" t="str">
            <v>Revenue</v>
          </cell>
          <cell r="K724">
            <v>6037</v>
          </cell>
        </row>
        <row r="725">
          <cell r="K725">
            <v>6037</v>
          </cell>
        </row>
        <row r="726">
          <cell r="I726" t="str">
            <v>Unmaped</v>
          </cell>
          <cell r="K726">
            <v>1334</v>
          </cell>
        </row>
        <row r="727">
          <cell r="I727" t="str">
            <v>Bank Charges</v>
          </cell>
          <cell r="K727">
            <v>0.93</v>
          </cell>
        </row>
        <row r="728">
          <cell r="K728">
            <v>7875</v>
          </cell>
        </row>
        <row r="729">
          <cell r="K729">
            <v>1475</v>
          </cell>
        </row>
        <row r="730">
          <cell r="K730">
            <v>1661.16</v>
          </cell>
        </row>
        <row r="731">
          <cell r="K731">
            <v>1661.16</v>
          </cell>
        </row>
        <row r="732">
          <cell r="I732" t="str">
            <v>Revenue</v>
          </cell>
          <cell r="K732">
            <v>5717</v>
          </cell>
        </row>
        <row r="733">
          <cell r="I733" t="str">
            <v>Revenue</v>
          </cell>
          <cell r="K733">
            <v>5518</v>
          </cell>
        </row>
        <row r="734">
          <cell r="I734" t="str">
            <v>Revenue</v>
          </cell>
          <cell r="K734">
            <v>4440</v>
          </cell>
        </row>
        <row r="735">
          <cell r="I735" t="str">
            <v>Revenue</v>
          </cell>
          <cell r="K735">
            <v>10921</v>
          </cell>
        </row>
        <row r="736">
          <cell r="K736">
            <v>19.48</v>
          </cell>
        </row>
        <row r="737">
          <cell r="K737">
            <v>3.52</v>
          </cell>
        </row>
        <row r="738">
          <cell r="I738" t="str">
            <v>Unmaped</v>
          </cell>
          <cell r="K738">
            <v>23</v>
          </cell>
        </row>
        <row r="739">
          <cell r="K739">
            <v>26.27</v>
          </cell>
        </row>
        <row r="740">
          <cell r="K740">
            <v>4.7300000000000004</v>
          </cell>
        </row>
        <row r="741">
          <cell r="I741" t="str">
            <v>Stationery</v>
          </cell>
          <cell r="K741">
            <v>31</v>
          </cell>
        </row>
        <row r="742">
          <cell r="K742">
            <v>114.41</v>
          </cell>
        </row>
        <row r="743">
          <cell r="K743">
            <v>20.59</v>
          </cell>
        </row>
        <row r="744">
          <cell r="I744" t="str">
            <v>Security Service</v>
          </cell>
          <cell r="K744">
            <v>135</v>
          </cell>
        </row>
        <row r="745">
          <cell r="I745" t="str">
            <v>Unmaped</v>
          </cell>
          <cell r="K745">
            <v>40</v>
          </cell>
        </row>
        <row r="746">
          <cell r="K746">
            <v>5717</v>
          </cell>
        </row>
        <row r="747">
          <cell r="K747">
            <v>5518</v>
          </cell>
        </row>
        <row r="748">
          <cell r="K748">
            <v>4440</v>
          </cell>
        </row>
        <row r="749">
          <cell r="K749">
            <v>10921</v>
          </cell>
        </row>
        <row r="750">
          <cell r="K750">
            <v>3710</v>
          </cell>
        </row>
        <row r="751">
          <cell r="K751">
            <v>5220</v>
          </cell>
        </row>
        <row r="752">
          <cell r="I752" t="str">
            <v>Revenue</v>
          </cell>
          <cell r="K752">
            <v>3710</v>
          </cell>
        </row>
        <row r="753">
          <cell r="I753" t="str">
            <v>Revenue</v>
          </cell>
          <cell r="K753">
            <v>5220</v>
          </cell>
        </row>
        <row r="754">
          <cell r="I754" t="str">
            <v>Bank Charges</v>
          </cell>
          <cell r="K754">
            <v>0.9</v>
          </cell>
        </row>
        <row r="755">
          <cell r="I755" t="str">
            <v>Bank Charges</v>
          </cell>
          <cell r="K755">
            <v>0.9</v>
          </cell>
        </row>
        <row r="756">
          <cell r="I756" t="str">
            <v>Bank Charges</v>
          </cell>
          <cell r="K756">
            <v>0.9</v>
          </cell>
        </row>
        <row r="757">
          <cell r="I757" t="str">
            <v>Dimitri Davitishvili</v>
          </cell>
          <cell r="K757">
            <v>1661.16</v>
          </cell>
        </row>
        <row r="758">
          <cell r="I758" t="str">
            <v>Murad Shengelia</v>
          </cell>
          <cell r="K758">
            <v>1661.16</v>
          </cell>
        </row>
        <row r="759">
          <cell r="I759" t="str">
            <v>Salary</v>
          </cell>
          <cell r="K759">
            <v>6000</v>
          </cell>
        </row>
        <row r="760">
          <cell r="I760" t="str">
            <v>Salary</v>
          </cell>
          <cell r="K760">
            <v>400</v>
          </cell>
        </row>
        <row r="761">
          <cell r="I761" t="str">
            <v>Bank Charges</v>
          </cell>
          <cell r="K761">
            <v>5.22</v>
          </cell>
        </row>
        <row r="762">
          <cell r="K762">
            <v>300</v>
          </cell>
        </row>
        <row r="763">
          <cell r="K763">
            <v>418.36</v>
          </cell>
        </row>
        <row r="764">
          <cell r="K764">
            <v>39.270000000000003</v>
          </cell>
        </row>
        <row r="765">
          <cell r="K765">
            <v>82.37</v>
          </cell>
        </row>
        <row r="766">
          <cell r="K766">
            <v>540</v>
          </cell>
        </row>
        <row r="767">
          <cell r="K767">
            <v>94028.74</v>
          </cell>
        </row>
        <row r="768">
          <cell r="K768">
            <v>8826.8799999999992</v>
          </cell>
        </row>
        <row r="769">
          <cell r="K769">
            <v>18514.009999999998</v>
          </cell>
        </row>
        <row r="770">
          <cell r="K770">
            <v>3926.14</v>
          </cell>
        </row>
        <row r="771">
          <cell r="K771">
            <v>368.56</v>
          </cell>
        </row>
        <row r="772">
          <cell r="K772">
            <v>773.05</v>
          </cell>
        </row>
        <row r="773">
          <cell r="K773">
            <v>1291.3800000000001</v>
          </cell>
        </row>
        <row r="774">
          <cell r="K774">
            <v>232.45</v>
          </cell>
        </row>
        <row r="775">
          <cell r="I775" t="str">
            <v>GIEC Rent</v>
          </cell>
          <cell r="K775">
            <v>1523.83</v>
          </cell>
        </row>
        <row r="776">
          <cell r="K776">
            <v>84.75</v>
          </cell>
        </row>
        <row r="777">
          <cell r="K777">
            <v>15.25</v>
          </cell>
        </row>
        <row r="778">
          <cell r="I778" t="str">
            <v>Unmaped</v>
          </cell>
          <cell r="K778">
            <v>100</v>
          </cell>
        </row>
        <row r="779">
          <cell r="I779" t="str">
            <v>Bank Charges</v>
          </cell>
          <cell r="K779">
            <v>0.9</v>
          </cell>
        </row>
        <row r="780">
          <cell r="K780">
            <v>5404</v>
          </cell>
        </row>
        <row r="781">
          <cell r="K781">
            <v>5292</v>
          </cell>
        </row>
        <row r="782">
          <cell r="K782">
            <v>5545</v>
          </cell>
        </row>
        <row r="783">
          <cell r="K783">
            <v>5872</v>
          </cell>
        </row>
        <row r="784">
          <cell r="I784" t="str">
            <v>Revenue</v>
          </cell>
          <cell r="K784">
            <v>5404</v>
          </cell>
        </row>
        <row r="785">
          <cell r="I785" t="str">
            <v>Revenue</v>
          </cell>
          <cell r="K785">
            <v>5292</v>
          </cell>
        </row>
        <row r="786">
          <cell r="I786" t="str">
            <v>Revenue</v>
          </cell>
          <cell r="K786">
            <v>5545</v>
          </cell>
        </row>
        <row r="787">
          <cell r="I787" t="str">
            <v>Revenue</v>
          </cell>
          <cell r="K787">
            <v>5872</v>
          </cell>
        </row>
        <row r="788">
          <cell r="K788">
            <v>7092</v>
          </cell>
        </row>
        <row r="789">
          <cell r="I789" t="str">
            <v>Revenue</v>
          </cell>
          <cell r="K789">
            <v>7092</v>
          </cell>
        </row>
        <row r="790">
          <cell r="K790">
            <v>3612.09</v>
          </cell>
        </row>
        <row r="791">
          <cell r="K791">
            <v>650.16999999999996</v>
          </cell>
        </row>
        <row r="792">
          <cell r="I792" t="str">
            <v>Energo Pro</v>
          </cell>
          <cell r="K792">
            <v>4262.26</v>
          </cell>
        </row>
        <row r="793">
          <cell r="K793">
            <v>46.5</v>
          </cell>
        </row>
        <row r="794">
          <cell r="I794" t="str">
            <v>Unmaped</v>
          </cell>
          <cell r="K794">
            <v>46.5</v>
          </cell>
        </row>
        <row r="795">
          <cell r="I795" t="str">
            <v>Bank Charges</v>
          </cell>
          <cell r="K795">
            <v>2.98</v>
          </cell>
        </row>
        <row r="796">
          <cell r="I796" t="str">
            <v>Bank Charges</v>
          </cell>
          <cell r="K796">
            <v>0.9</v>
          </cell>
        </row>
        <row r="797">
          <cell r="K797">
            <v>23.73</v>
          </cell>
        </row>
        <row r="798">
          <cell r="K798">
            <v>4.2699999999999996</v>
          </cell>
        </row>
        <row r="799">
          <cell r="K799">
            <v>916.09</v>
          </cell>
        </row>
        <row r="800">
          <cell r="K800">
            <v>1027.1199999999999</v>
          </cell>
        </row>
        <row r="801">
          <cell r="K801">
            <v>70933.039999999994</v>
          </cell>
        </row>
        <row r="802">
          <cell r="K802">
            <v>12767.95</v>
          </cell>
        </row>
        <row r="803">
          <cell r="K803">
            <v>13.9</v>
          </cell>
        </row>
        <row r="804">
          <cell r="I804" t="str">
            <v>Property Tax</v>
          </cell>
          <cell r="K804">
            <v>3960</v>
          </cell>
        </row>
        <row r="805">
          <cell r="I805" t="str">
            <v>Excise Payable</v>
          </cell>
          <cell r="K805">
            <v>10000</v>
          </cell>
        </row>
        <row r="806">
          <cell r="I806" t="str">
            <v>Personal Income Tax</v>
          </cell>
          <cell r="K806">
            <v>2000</v>
          </cell>
        </row>
        <row r="807">
          <cell r="I807" t="str">
            <v>Sokar Georgia Gas</v>
          </cell>
          <cell r="K807">
            <v>50000</v>
          </cell>
        </row>
        <row r="808">
          <cell r="I808" t="str">
            <v>Bank Charges</v>
          </cell>
          <cell r="K808">
            <v>2.77</v>
          </cell>
        </row>
        <row r="809">
          <cell r="I809" t="str">
            <v>Bank Charges</v>
          </cell>
          <cell r="K809">
            <v>7</v>
          </cell>
        </row>
        <row r="810">
          <cell r="I810" t="str">
            <v>Bank Charges</v>
          </cell>
          <cell r="K810">
            <v>1.4</v>
          </cell>
        </row>
        <row r="811">
          <cell r="I811" t="str">
            <v>Bank Charges</v>
          </cell>
          <cell r="K811">
            <v>35</v>
          </cell>
        </row>
        <row r="812">
          <cell r="K812">
            <v>5535</v>
          </cell>
        </row>
        <row r="813">
          <cell r="K813">
            <v>5537</v>
          </cell>
        </row>
        <row r="814">
          <cell r="I814" t="str">
            <v>Revenue</v>
          </cell>
          <cell r="K814">
            <v>5535</v>
          </cell>
        </row>
        <row r="815">
          <cell r="I815" t="str">
            <v>Revenue</v>
          </cell>
          <cell r="K815">
            <v>5537</v>
          </cell>
        </row>
        <row r="816">
          <cell r="K816">
            <v>5517</v>
          </cell>
        </row>
        <row r="817">
          <cell r="I817" t="str">
            <v>Bank Charges</v>
          </cell>
          <cell r="K817">
            <v>0.9</v>
          </cell>
        </row>
        <row r="818">
          <cell r="I818" t="str">
            <v>Revenue</v>
          </cell>
          <cell r="K818">
            <v>5517</v>
          </cell>
        </row>
        <row r="819">
          <cell r="K819">
            <v>77.23</v>
          </cell>
        </row>
        <row r="820">
          <cell r="K820">
            <v>13786.82</v>
          </cell>
        </row>
        <row r="821">
          <cell r="I821" t="str">
            <v>Communal Water</v>
          </cell>
          <cell r="K821">
            <v>91.13</v>
          </cell>
        </row>
        <row r="822">
          <cell r="K822">
            <v>70932.58</v>
          </cell>
        </row>
        <row r="823">
          <cell r="K823">
            <v>5642</v>
          </cell>
        </row>
        <row r="824">
          <cell r="K824">
            <v>2701</v>
          </cell>
        </row>
        <row r="825">
          <cell r="K825">
            <v>7126</v>
          </cell>
        </row>
        <row r="826">
          <cell r="K826">
            <v>5765</v>
          </cell>
        </row>
        <row r="827">
          <cell r="K827">
            <v>194.92</v>
          </cell>
        </row>
        <row r="828">
          <cell r="K828">
            <v>35.08</v>
          </cell>
        </row>
        <row r="829">
          <cell r="I829" t="str">
            <v>Water</v>
          </cell>
          <cell r="K829">
            <v>230</v>
          </cell>
        </row>
        <row r="830">
          <cell r="I830" t="str">
            <v>Revenue</v>
          </cell>
          <cell r="K830">
            <v>5642</v>
          </cell>
        </row>
        <row r="831">
          <cell r="I831" t="str">
            <v>Revenue</v>
          </cell>
          <cell r="K831">
            <v>2701</v>
          </cell>
        </row>
        <row r="832">
          <cell r="I832" t="str">
            <v>Revenue</v>
          </cell>
          <cell r="K832">
            <v>7126</v>
          </cell>
        </row>
        <row r="833">
          <cell r="I833" t="str">
            <v>Revenue</v>
          </cell>
          <cell r="K833">
            <v>5765</v>
          </cell>
        </row>
        <row r="834">
          <cell r="K834">
            <v>5.29</v>
          </cell>
        </row>
        <row r="835">
          <cell r="K835">
            <v>33.049999999999997</v>
          </cell>
        </row>
        <row r="836">
          <cell r="K836">
            <v>5.95</v>
          </cell>
        </row>
        <row r="837">
          <cell r="K837">
            <v>3.56</v>
          </cell>
        </row>
        <row r="838">
          <cell r="K838">
            <v>0.64</v>
          </cell>
        </row>
        <row r="839">
          <cell r="K839">
            <v>0.96</v>
          </cell>
        </row>
        <row r="840">
          <cell r="K840">
            <v>12.71</v>
          </cell>
        </row>
        <row r="841">
          <cell r="K841">
            <v>2.29</v>
          </cell>
        </row>
        <row r="842">
          <cell r="I842" t="str">
            <v>Other Materials</v>
          </cell>
          <cell r="K842">
            <v>61.4</v>
          </cell>
        </row>
        <row r="843">
          <cell r="I843" t="str">
            <v>Bank Charges</v>
          </cell>
          <cell r="K843">
            <v>0.9</v>
          </cell>
        </row>
        <row r="844">
          <cell r="K844">
            <v>38.049999999999997</v>
          </cell>
        </row>
        <row r="845">
          <cell r="K845">
            <v>6.85</v>
          </cell>
        </row>
        <row r="846">
          <cell r="I846" t="str">
            <v>Stationery</v>
          </cell>
          <cell r="K846">
            <v>44.9</v>
          </cell>
        </row>
        <row r="847">
          <cell r="I847" t="str">
            <v>Other Materials</v>
          </cell>
          <cell r="K847">
            <v>3.05</v>
          </cell>
        </row>
        <row r="848">
          <cell r="K848">
            <v>5835</v>
          </cell>
        </row>
        <row r="849">
          <cell r="I849" t="str">
            <v>Bank Charges</v>
          </cell>
          <cell r="K849">
            <v>0.9</v>
          </cell>
        </row>
        <row r="850">
          <cell r="I850" t="str">
            <v>Bank Charges</v>
          </cell>
          <cell r="K850">
            <v>0.9</v>
          </cell>
        </row>
        <row r="851">
          <cell r="I851" t="str">
            <v>Revenue</v>
          </cell>
          <cell r="K851">
            <v>5835</v>
          </cell>
        </row>
        <row r="852">
          <cell r="K852">
            <v>5542</v>
          </cell>
        </row>
        <row r="853">
          <cell r="I853" t="str">
            <v>Revenue</v>
          </cell>
          <cell r="K853">
            <v>5542</v>
          </cell>
        </row>
        <row r="854">
          <cell r="K854">
            <v>5785</v>
          </cell>
        </row>
        <row r="855">
          <cell r="K855">
            <v>6026</v>
          </cell>
        </row>
        <row r="856">
          <cell r="K856">
            <v>6617</v>
          </cell>
        </row>
        <row r="857">
          <cell r="K857">
            <v>6440</v>
          </cell>
        </row>
        <row r="858">
          <cell r="I858" t="str">
            <v>Revenue</v>
          </cell>
          <cell r="K858">
            <v>5785</v>
          </cell>
        </row>
        <row r="859">
          <cell r="I859" t="str">
            <v>Revenue</v>
          </cell>
          <cell r="K859">
            <v>6026</v>
          </cell>
        </row>
        <row r="860">
          <cell r="I860" t="str">
            <v>Revenue</v>
          </cell>
          <cell r="K860">
            <v>6617</v>
          </cell>
        </row>
        <row r="861">
          <cell r="I861" t="str">
            <v>Revenue</v>
          </cell>
          <cell r="K861">
            <v>6440</v>
          </cell>
        </row>
        <row r="862">
          <cell r="K862">
            <v>389.29</v>
          </cell>
        </row>
        <row r="863">
          <cell r="K863">
            <v>391.53</v>
          </cell>
        </row>
        <row r="864">
          <cell r="K864">
            <v>140.54</v>
          </cell>
        </row>
        <row r="865">
          <cell r="I865" t="str">
            <v>GIEC Rent</v>
          </cell>
          <cell r="K865">
            <v>921.36</v>
          </cell>
        </row>
        <row r="866">
          <cell r="K866">
            <v>5932</v>
          </cell>
        </row>
        <row r="867">
          <cell r="K867">
            <v>6525</v>
          </cell>
        </row>
        <row r="868">
          <cell r="I868" t="str">
            <v>Revenue</v>
          </cell>
          <cell r="K868">
            <v>5932</v>
          </cell>
        </row>
        <row r="869">
          <cell r="I869" t="str">
            <v>Revenue</v>
          </cell>
          <cell r="K869">
            <v>6525</v>
          </cell>
        </row>
        <row r="870">
          <cell r="I870" t="str">
            <v>Sokar Georgia Gas</v>
          </cell>
          <cell r="K870">
            <v>50000</v>
          </cell>
        </row>
        <row r="871">
          <cell r="I871" t="str">
            <v>Bank Charges</v>
          </cell>
          <cell r="K871">
            <v>35</v>
          </cell>
        </row>
        <row r="872">
          <cell r="K872">
            <v>6105</v>
          </cell>
        </row>
        <row r="873">
          <cell r="K873">
            <v>6146</v>
          </cell>
        </row>
        <row r="874">
          <cell r="I874" t="str">
            <v>Revenue</v>
          </cell>
          <cell r="K874">
            <v>6105</v>
          </cell>
        </row>
        <row r="875">
          <cell r="I875" t="str">
            <v>Revenue</v>
          </cell>
          <cell r="K875">
            <v>6146</v>
          </cell>
        </row>
        <row r="876">
          <cell r="K876">
            <v>7875</v>
          </cell>
        </row>
        <row r="877">
          <cell r="K877">
            <v>1475</v>
          </cell>
        </row>
        <row r="878">
          <cell r="I878" t="str">
            <v>Salary</v>
          </cell>
          <cell r="K878">
            <v>6000</v>
          </cell>
        </row>
        <row r="879">
          <cell r="I879" t="str">
            <v>Salary</v>
          </cell>
          <cell r="K879">
            <v>400</v>
          </cell>
        </row>
        <row r="880">
          <cell r="K880">
            <v>1655.25</v>
          </cell>
        </row>
        <row r="881">
          <cell r="I881" t="str">
            <v>Dimitri Davitishvili</v>
          </cell>
          <cell r="K881">
            <v>1655.25</v>
          </cell>
        </row>
        <row r="882">
          <cell r="K882">
            <v>1655.25</v>
          </cell>
        </row>
        <row r="883">
          <cell r="I883" t="str">
            <v>Murad Shengelia</v>
          </cell>
          <cell r="K883">
            <v>1655.25</v>
          </cell>
        </row>
        <row r="884">
          <cell r="I884" t="str">
            <v>Bank Charges</v>
          </cell>
          <cell r="K884">
            <v>0.9</v>
          </cell>
        </row>
        <row r="885">
          <cell r="I885" t="str">
            <v>Bank Charges</v>
          </cell>
          <cell r="K885">
            <v>1.1599999999999999</v>
          </cell>
        </row>
        <row r="886">
          <cell r="I886" t="str">
            <v>Bank Charges</v>
          </cell>
          <cell r="K886">
            <v>1.1599999999999999</v>
          </cell>
        </row>
        <row r="887">
          <cell r="K887">
            <v>10560</v>
          </cell>
        </row>
        <row r="888">
          <cell r="K888">
            <v>6067</v>
          </cell>
        </row>
        <row r="889">
          <cell r="K889">
            <v>5364</v>
          </cell>
        </row>
        <row r="890">
          <cell r="I890" t="str">
            <v>Revenue</v>
          </cell>
          <cell r="K890">
            <v>5364</v>
          </cell>
        </row>
        <row r="891">
          <cell r="I891" t="str">
            <v>Revenue</v>
          </cell>
          <cell r="K891">
            <v>10560</v>
          </cell>
        </row>
        <row r="892">
          <cell r="I892" t="str">
            <v>Revenue</v>
          </cell>
          <cell r="K892">
            <v>6067</v>
          </cell>
        </row>
        <row r="893">
          <cell r="K893">
            <v>1289.3499999999999</v>
          </cell>
        </row>
        <row r="894">
          <cell r="K894">
            <v>232.08</v>
          </cell>
        </row>
        <row r="895">
          <cell r="I895" t="str">
            <v>GIEC Rent</v>
          </cell>
          <cell r="K895">
            <v>1521.43</v>
          </cell>
        </row>
        <row r="896">
          <cell r="K896">
            <v>114.41</v>
          </cell>
        </row>
        <row r="897">
          <cell r="K897">
            <v>20.59</v>
          </cell>
        </row>
        <row r="898">
          <cell r="I898" t="str">
            <v>Security Service</v>
          </cell>
          <cell r="K898">
            <v>135</v>
          </cell>
        </row>
        <row r="899">
          <cell r="I899" t="str">
            <v>Bank Charges</v>
          </cell>
          <cell r="K899">
            <v>0.9</v>
          </cell>
        </row>
        <row r="900">
          <cell r="K900">
            <v>9438</v>
          </cell>
        </row>
        <row r="901">
          <cell r="K901">
            <v>3568</v>
          </cell>
        </row>
        <row r="902">
          <cell r="K902">
            <v>3445</v>
          </cell>
        </row>
        <row r="903">
          <cell r="I903" t="str">
            <v>Revenue</v>
          </cell>
          <cell r="K903">
            <v>9438</v>
          </cell>
        </row>
        <row r="904">
          <cell r="I904" t="str">
            <v>Revenue</v>
          </cell>
          <cell r="K904">
            <v>3568</v>
          </cell>
        </row>
        <row r="905">
          <cell r="I905" t="str">
            <v>Revenue</v>
          </cell>
          <cell r="K905">
            <v>3445</v>
          </cell>
        </row>
        <row r="906">
          <cell r="K906">
            <v>455</v>
          </cell>
        </row>
        <row r="907">
          <cell r="K907">
            <v>352.5</v>
          </cell>
        </row>
        <row r="908">
          <cell r="K908">
            <v>33.090000000000003</v>
          </cell>
        </row>
        <row r="909">
          <cell r="K909">
            <v>69.41</v>
          </cell>
        </row>
        <row r="910">
          <cell r="K910">
            <v>132829.67000000001</v>
          </cell>
        </row>
        <row r="911">
          <cell r="K911">
            <v>12469.29</v>
          </cell>
        </row>
        <row r="912">
          <cell r="K912">
            <v>26153.81</v>
          </cell>
        </row>
        <row r="913">
          <cell r="K913">
            <v>869.9</v>
          </cell>
        </row>
        <row r="914">
          <cell r="K914">
            <v>156.58000000000001</v>
          </cell>
        </row>
        <row r="915">
          <cell r="K915">
            <v>1580.16</v>
          </cell>
        </row>
        <row r="916">
          <cell r="K916">
            <v>148.34</v>
          </cell>
        </row>
        <row r="917">
          <cell r="K917">
            <v>311.13</v>
          </cell>
        </row>
        <row r="918">
          <cell r="I918" t="str">
            <v>Unmaped</v>
          </cell>
          <cell r="K918">
            <v>30</v>
          </cell>
        </row>
        <row r="919">
          <cell r="K919">
            <v>194.92</v>
          </cell>
        </row>
        <row r="920">
          <cell r="K920">
            <v>35.08</v>
          </cell>
        </row>
        <row r="921">
          <cell r="I921" t="str">
            <v>Water</v>
          </cell>
          <cell r="K921">
            <v>230</v>
          </cell>
        </row>
        <row r="922">
          <cell r="K922">
            <v>4980</v>
          </cell>
        </row>
        <row r="923">
          <cell r="K923">
            <v>4258</v>
          </cell>
        </row>
        <row r="924">
          <cell r="K924">
            <v>9716</v>
          </cell>
        </row>
        <row r="925">
          <cell r="I925" t="str">
            <v>Revenue</v>
          </cell>
          <cell r="K925">
            <v>4980</v>
          </cell>
        </row>
        <row r="926">
          <cell r="I926" t="str">
            <v>Revenue</v>
          </cell>
          <cell r="K926">
            <v>4258</v>
          </cell>
        </row>
        <row r="927">
          <cell r="I927" t="str">
            <v>Revenue</v>
          </cell>
          <cell r="K927">
            <v>9716</v>
          </cell>
        </row>
        <row r="928">
          <cell r="K928">
            <v>5300</v>
          </cell>
        </row>
        <row r="929">
          <cell r="I929" t="str">
            <v>Bank Charges</v>
          </cell>
          <cell r="K929">
            <v>3.32</v>
          </cell>
        </row>
        <row r="930">
          <cell r="I930" t="str">
            <v>Revenue</v>
          </cell>
          <cell r="K930">
            <v>5300</v>
          </cell>
        </row>
        <row r="931">
          <cell r="K931">
            <v>4019.09</v>
          </cell>
        </row>
        <row r="932">
          <cell r="K932">
            <v>723.43</v>
          </cell>
        </row>
        <row r="933">
          <cell r="I933" t="str">
            <v>Energo Pro</v>
          </cell>
          <cell r="K933">
            <v>4742.5200000000004</v>
          </cell>
        </row>
        <row r="934">
          <cell r="K934">
            <v>1334</v>
          </cell>
        </row>
        <row r="935">
          <cell r="K935">
            <v>3.98</v>
          </cell>
        </row>
        <row r="936">
          <cell r="K936">
            <v>66.099999999999994</v>
          </cell>
        </row>
        <row r="937">
          <cell r="K937">
            <v>11.9</v>
          </cell>
        </row>
        <row r="938">
          <cell r="K938">
            <v>0.72</v>
          </cell>
        </row>
        <row r="939">
          <cell r="K939">
            <v>18.64</v>
          </cell>
        </row>
        <row r="940">
          <cell r="K940">
            <v>3.36</v>
          </cell>
        </row>
        <row r="941">
          <cell r="I941" t="str">
            <v>Unmaped</v>
          </cell>
          <cell r="K941">
            <v>22</v>
          </cell>
        </row>
        <row r="942">
          <cell r="I942" t="str">
            <v>Bank Charges</v>
          </cell>
          <cell r="K942">
            <v>0.9</v>
          </cell>
        </row>
        <row r="943">
          <cell r="I943" t="str">
            <v>Bank Charges</v>
          </cell>
          <cell r="K943">
            <v>0.9</v>
          </cell>
        </row>
        <row r="944">
          <cell r="I944" t="str">
            <v>Other Materials</v>
          </cell>
          <cell r="K944">
            <v>82.7</v>
          </cell>
        </row>
        <row r="945">
          <cell r="K945">
            <v>265</v>
          </cell>
        </row>
        <row r="946">
          <cell r="K946">
            <v>29.86</v>
          </cell>
        </row>
        <row r="947">
          <cell r="K947">
            <v>165.89</v>
          </cell>
        </row>
        <row r="948">
          <cell r="I948" t="str">
            <v>Communal Water</v>
          </cell>
          <cell r="K948">
            <v>195.75</v>
          </cell>
        </row>
        <row r="949">
          <cell r="K949">
            <v>3785</v>
          </cell>
        </row>
        <row r="950">
          <cell r="K950">
            <v>4906</v>
          </cell>
        </row>
        <row r="951">
          <cell r="K951">
            <v>6215</v>
          </cell>
        </row>
        <row r="952">
          <cell r="I952" t="str">
            <v>Bank Charges</v>
          </cell>
          <cell r="K952">
            <v>0.9</v>
          </cell>
        </row>
        <row r="953">
          <cell r="K953">
            <v>33.9</v>
          </cell>
        </row>
        <row r="954">
          <cell r="K954">
            <v>6.1</v>
          </cell>
        </row>
        <row r="955">
          <cell r="K955">
            <v>84.75</v>
          </cell>
        </row>
        <row r="956">
          <cell r="K956">
            <v>15.25</v>
          </cell>
        </row>
        <row r="957">
          <cell r="I957" t="str">
            <v>Unmaped</v>
          </cell>
          <cell r="K957">
            <v>100</v>
          </cell>
        </row>
        <row r="958">
          <cell r="I958" t="str">
            <v>Bank Charges</v>
          </cell>
          <cell r="K958">
            <v>0.9</v>
          </cell>
        </row>
        <row r="959">
          <cell r="I959" t="str">
            <v>Revenue</v>
          </cell>
          <cell r="K959">
            <v>3785</v>
          </cell>
        </row>
        <row r="960">
          <cell r="I960" t="str">
            <v>Revenue</v>
          </cell>
          <cell r="K960">
            <v>4906</v>
          </cell>
        </row>
        <row r="961">
          <cell r="I961" t="str">
            <v>Revenue</v>
          </cell>
          <cell r="K961">
            <v>6215</v>
          </cell>
        </row>
        <row r="962">
          <cell r="K962">
            <v>1.53</v>
          </cell>
        </row>
        <row r="963">
          <cell r="K963">
            <v>8.4700000000000006</v>
          </cell>
        </row>
        <row r="964">
          <cell r="K964">
            <v>8.4700000000000006</v>
          </cell>
        </row>
        <row r="965">
          <cell r="K965">
            <v>1.53</v>
          </cell>
        </row>
        <row r="966">
          <cell r="K966">
            <v>8.4700000000000006</v>
          </cell>
        </row>
        <row r="967">
          <cell r="K967">
            <v>8.4700000000000006</v>
          </cell>
        </row>
        <row r="968">
          <cell r="K968">
            <v>8.4700000000000006</v>
          </cell>
        </row>
        <row r="969">
          <cell r="K969">
            <v>8.4700000000000006</v>
          </cell>
        </row>
        <row r="970">
          <cell r="K970">
            <v>8.4700000000000006</v>
          </cell>
        </row>
        <row r="971">
          <cell r="K971">
            <v>8.4700000000000006</v>
          </cell>
        </row>
        <row r="972">
          <cell r="K972">
            <v>8.4700000000000006</v>
          </cell>
        </row>
        <row r="973">
          <cell r="K973">
            <v>8.4700000000000006</v>
          </cell>
        </row>
        <row r="974">
          <cell r="K974">
            <v>1.53</v>
          </cell>
        </row>
        <row r="975">
          <cell r="K975">
            <v>1.53</v>
          </cell>
        </row>
        <row r="976">
          <cell r="K976">
            <v>1.53</v>
          </cell>
        </row>
        <row r="977">
          <cell r="K977">
            <v>1.53</v>
          </cell>
        </row>
        <row r="978">
          <cell r="K978">
            <v>1.53</v>
          </cell>
        </row>
        <row r="979">
          <cell r="K979">
            <v>1.53</v>
          </cell>
        </row>
        <row r="980">
          <cell r="K980">
            <v>1.53</v>
          </cell>
        </row>
        <row r="981">
          <cell r="K981">
            <v>1.53</v>
          </cell>
        </row>
        <row r="982">
          <cell r="K982">
            <v>8.4700000000000006</v>
          </cell>
        </row>
        <row r="983">
          <cell r="K983">
            <v>8.4700000000000006</v>
          </cell>
        </row>
        <row r="984">
          <cell r="K984">
            <v>8.4700000000000006</v>
          </cell>
        </row>
        <row r="985">
          <cell r="K985">
            <v>8.4700000000000006</v>
          </cell>
        </row>
        <row r="986">
          <cell r="K986">
            <v>1.53</v>
          </cell>
        </row>
        <row r="987">
          <cell r="K987">
            <v>1.53</v>
          </cell>
        </row>
        <row r="988">
          <cell r="K988">
            <v>1.53</v>
          </cell>
        </row>
        <row r="989">
          <cell r="K989">
            <v>1.53</v>
          </cell>
        </row>
        <row r="990">
          <cell r="K990">
            <v>97560.14</v>
          </cell>
        </row>
        <row r="991">
          <cell r="K991">
            <v>17560.82</v>
          </cell>
        </row>
        <row r="992">
          <cell r="I992" t="str">
            <v>Sokar Georgia Gas</v>
          </cell>
          <cell r="K992">
            <v>50000</v>
          </cell>
        </row>
        <row r="993">
          <cell r="I993" t="str">
            <v>Bank Charges</v>
          </cell>
          <cell r="K993">
            <v>35</v>
          </cell>
        </row>
        <row r="994">
          <cell r="K994">
            <v>97561.23</v>
          </cell>
        </row>
        <row r="995">
          <cell r="K995">
            <v>18817.84</v>
          </cell>
        </row>
        <row r="996">
          <cell r="I996" t="str">
            <v>VAT Payable</v>
          </cell>
          <cell r="K996">
            <v>10000</v>
          </cell>
        </row>
        <row r="997">
          <cell r="I997" t="str">
            <v>Excise Payable</v>
          </cell>
          <cell r="K997">
            <v>12000</v>
          </cell>
        </row>
        <row r="998">
          <cell r="I998" t="str">
            <v>Personal Income Tax</v>
          </cell>
          <cell r="K998">
            <v>5000</v>
          </cell>
        </row>
        <row r="999">
          <cell r="I999" t="str">
            <v>Bank Charges</v>
          </cell>
          <cell r="K999">
            <v>7</v>
          </cell>
        </row>
        <row r="1000">
          <cell r="I1000" t="str">
            <v>Bank Charges</v>
          </cell>
          <cell r="K1000">
            <v>8.4</v>
          </cell>
        </row>
        <row r="1001">
          <cell r="K1001">
            <v>4926</v>
          </cell>
        </row>
        <row r="1002">
          <cell r="K1002">
            <v>5322</v>
          </cell>
        </row>
        <row r="1003">
          <cell r="K1003">
            <v>6423</v>
          </cell>
        </row>
        <row r="1004">
          <cell r="I1004" t="str">
            <v>Bank Charges</v>
          </cell>
          <cell r="K1004">
            <v>3.5</v>
          </cell>
        </row>
        <row r="1005">
          <cell r="I1005" t="str">
            <v>Revenue</v>
          </cell>
          <cell r="K1005">
            <v>4926</v>
          </cell>
        </row>
        <row r="1006">
          <cell r="I1006" t="str">
            <v>Revenue</v>
          </cell>
          <cell r="K1006">
            <v>5322</v>
          </cell>
        </row>
        <row r="1007">
          <cell r="I1007" t="str">
            <v>Revenue</v>
          </cell>
          <cell r="K1007">
            <v>6423</v>
          </cell>
        </row>
        <row r="1008">
          <cell r="K1008">
            <v>46.5</v>
          </cell>
        </row>
        <row r="1009">
          <cell r="I1009" t="str">
            <v>Unmaped</v>
          </cell>
          <cell r="K1009">
            <v>46.5</v>
          </cell>
        </row>
        <row r="1010">
          <cell r="I1010" t="str">
            <v>Bank Charges</v>
          </cell>
          <cell r="K1010">
            <v>0.9</v>
          </cell>
        </row>
        <row r="1011">
          <cell r="K1011">
            <v>5400</v>
          </cell>
        </row>
        <row r="1012">
          <cell r="K1012">
            <v>5622</v>
          </cell>
        </row>
        <row r="1013">
          <cell r="K1013">
            <v>4881</v>
          </cell>
        </row>
        <row r="1014">
          <cell r="K1014">
            <v>5237</v>
          </cell>
        </row>
        <row r="1015">
          <cell r="K1015">
            <v>5545</v>
          </cell>
        </row>
        <row r="1016">
          <cell r="K1016">
            <v>25644.94</v>
          </cell>
        </row>
        <row r="1017">
          <cell r="K1017">
            <v>25393.41</v>
          </cell>
        </row>
        <row r="1018">
          <cell r="I1018" t="str">
            <v>Forex</v>
          </cell>
          <cell r="K1018">
            <v>251.53</v>
          </cell>
        </row>
        <row r="1019">
          <cell r="I1019" t="str">
            <v>Quimex Saler</v>
          </cell>
          <cell r="K1019">
            <v>25218.87</v>
          </cell>
        </row>
        <row r="1020">
          <cell r="I1020" t="str">
            <v>Bank Charges</v>
          </cell>
          <cell r="K1020">
            <v>50.43</v>
          </cell>
        </row>
        <row r="1021">
          <cell r="I1021" t="str">
            <v>Revenue</v>
          </cell>
          <cell r="K1021">
            <v>5400</v>
          </cell>
        </row>
        <row r="1022">
          <cell r="I1022" t="str">
            <v>Revenue</v>
          </cell>
          <cell r="K1022">
            <v>5622</v>
          </cell>
        </row>
        <row r="1023">
          <cell r="I1023" t="str">
            <v>Revenue</v>
          </cell>
          <cell r="K1023">
            <v>4881</v>
          </cell>
        </row>
        <row r="1024">
          <cell r="I1024" t="str">
            <v>Revenue</v>
          </cell>
          <cell r="K1024">
            <v>5237</v>
          </cell>
        </row>
        <row r="1025">
          <cell r="I1025" t="str">
            <v>Revenue</v>
          </cell>
          <cell r="K1025">
            <v>5545</v>
          </cell>
        </row>
        <row r="1026">
          <cell r="K1026">
            <v>29.66</v>
          </cell>
        </row>
        <row r="1027">
          <cell r="K1027">
            <v>5.34</v>
          </cell>
        </row>
        <row r="1028">
          <cell r="I1028" t="str">
            <v>Stationery</v>
          </cell>
          <cell r="K1028">
            <v>35</v>
          </cell>
        </row>
        <row r="1029">
          <cell r="I1029" t="str">
            <v>Bank Charges</v>
          </cell>
          <cell r="K1029">
            <v>0.9</v>
          </cell>
        </row>
        <row r="1030">
          <cell r="I1030" t="str">
            <v>Bank Charges</v>
          </cell>
          <cell r="K1030">
            <v>10</v>
          </cell>
        </row>
        <row r="1031">
          <cell r="K1031">
            <v>5416</v>
          </cell>
        </row>
        <row r="1032">
          <cell r="K1032">
            <v>11012</v>
          </cell>
        </row>
        <row r="1033">
          <cell r="K1033">
            <v>5943</v>
          </cell>
        </row>
        <row r="1034">
          <cell r="I1034" t="str">
            <v>Unmaped</v>
          </cell>
          <cell r="K1034">
            <v>113</v>
          </cell>
        </row>
        <row r="1035">
          <cell r="K1035">
            <v>177.97</v>
          </cell>
        </row>
        <row r="1036">
          <cell r="K1036">
            <v>32.03</v>
          </cell>
        </row>
        <row r="1037">
          <cell r="I1037" t="str">
            <v>Water</v>
          </cell>
          <cell r="K1037">
            <v>210</v>
          </cell>
        </row>
        <row r="1038">
          <cell r="I1038" t="str">
            <v>Bank Charges</v>
          </cell>
          <cell r="K1038">
            <v>0.9</v>
          </cell>
        </row>
        <row r="1039">
          <cell r="I1039" t="str">
            <v>Imprest Outflow</v>
          </cell>
          <cell r="K1039">
            <v>265</v>
          </cell>
        </row>
        <row r="1040">
          <cell r="K1040">
            <v>265</v>
          </cell>
        </row>
        <row r="1041">
          <cell r="K1041">
            <v>5611</v>
          </cell>
        </row>
        <row r="1042">
          <cell r="K1042">
            <v>5216</v>
          </cell>
        </row>
        <row r="1043">
          <cell r="I1043" t="str">
            <v>Sokar Georgia Gas</v>
          </cell>
          <cell r="K1043">
            <v>50000</v>
          </cell>
        </row>
        <row r="1044">
          <cell r="I1044" t="str">
            <v>Bank Charges</v>
          </cell>
          <cell r="K1044">
            <v>35</v>
          </cell>
        </row>
        <row r="1045">
          <cell r="K1045">
            <v>95.75</v>
          </cell>
        </row>
        <row r="1046">
          <cell r="K1046">
            <v>17.25</v>
          </cell>
        </row>
        <row r="1047">
          <cell r="K1047">
            <v>20</v>
          </cell>
        </row>
        <row r="1048">
          <cell r="K1048">
            <v>4721</v>
          </cell>
        </row>
        <row r="1049">
          <cell r="K1049">
            <v>4460</v>
          </cell>
        </row>
        <row r="1050">
          <cell r="K1050">
            <v>5778</v>
          </cell>
        </row>
        <row r="1051">
          <cell r="K1051">
            <v>5306</v>
          </cell>
        </row>
        <row r="1052">
          <cell r="K1052">
            <v>5714</v>
          </cell>
        </row>
        <row r="1053">
          <cell r="I1053" t="str">
            <v>Revenue</v>
          </cell>
          <cell r="K1053">
            <v>5416</v>
          </cell>
        </row>
        <row r="1054">
          <cell r="I1054" t="str">
            <v>Revenue</v>
          </cell>
          <cell r="K1054">
            <v>11012</v>
          </cell>
        </row>
        <row r="1055">
          <cell r="I1055" t="str">
            <v>Revenue</v>
          </cell>
          <cell r="K1055">
            <v>5943</v>
          </cell>
        </row>
        <row r="1056">
          <cell r="I1056" t="str">
            <v>Revenue</v>
          </cell>
          <cell r="K1056">
            <v>5611</v>
          </cell>
        </row>
        <row r="1057">
          <cell r="I1057" t="str">
            <v>Revenue</v>
          </cell>
          <cell r="K1057">
            <v>5216</v>
          </cell>
        </row>
        <row r="1058">
          <cell r="I1058" t="str">
            <v>Revenue</v>
          </cell>
          <cell r="K1058">
            <v>4721</v>
          </cell>
        </row>
        <row r="1059">
          <cell r="I1059" t="str">
            <v>Revenue</v>
          </cell>
          <cell r="K1059">
            <v>4460</v>
          </cell>
        </row>
        <row r="1060">
          <cell r="I1060" t="str">
            <v>Revenue</v>
          </cell>
          <cell r="K1060">
            <v>5778</v>
          </cell>
        </row>
        <row r="1061">
          <cell r="I1061" t="str">
            <v>Revenue</v>
          </cell>
          <cell r="K1061">
            <v>5306</v>
          </cell>
        </row>
        <row r="1062">
          <cell r="I1062" t="str">
            <v>Revenue</v>
          </cell>
          <cell r="K1062">
            <v>5714</v>
          </cell>
        </row>
        <row r="1063">
          <cell r="I1063" t="str">
            <v>Revenue</v>
          </cell>
          <cell r="K1063">
            <v>265</v>
          </cell>
        </row>
        <row r="1064">
          <cell r="K1064">
            <v>312.5</v>
          </cell>
        </row>
        <row r="1065">
          <cell r="K1065">
            <v>62.5</v>
          </cell>
        </row>
        <row r="1066">
          <cell r="I1066" t="str">
            <v>Charity</v>
          </cell>
          <cell r="K1066">
            <v>250</v>
          </cell>
        </row>
        <row r="1067">
          <cell r="I1067" t="str">
            <v>Bank Charges</v>
          </cell>
          <cell r="K1067">
            <v>0.9</v>
          </cell>
        </row>
        <row r="1068">
          <cell r="K1068">
            <v>6160</v>
          </cell>
        </row>
        <row r="1069">
          <cell r="I1069" t="str">
            <v>Revenue</v>
          </cell>
          <cell r="K1069">
            <v>6160</v>
          </cell>
        </row>
        <row r="1070">
          <cell r="K1070">
            <v>7875</v>
          </cell>
        </row>
        <row r="1071">
          <cell r="K1071">
            <v>1575</v>
          </cell>
        </row>
        <row r="1072">
          <cell r="K1072">
            <v>1630.13</v>
          </cell>
        </row>
        <row r="1073">
          <cell r="K1073">
            <v>1630.13</v>
          </cell>
        </row>
        <row r="1074">
          <cell r="K1074">
            <v>114.41</v>
          </cell>
        </row>
        <row r="1075">
          <cell r="K1075">
            <v>20.59</v>
          </cell>
        </row>
        <row r="1076">
          <cell r="I1076" t="str">
            <v>Security Service</v>
          </cell>
          <cell r="K1076">
            <v>135</v>
          </cell>
        </row>
        <row r="1077">
          <cell r="I1077" t="str">
            <v>Bank Charges</v>
          </cell>
          <cell r="K1077">
            <v>0.9</v>
          </cell>
        </row>
        <row r="1078">
          <cell r="I1078" t="str">
            <v>Water</v>
          </cell>
          <cell r="K1078">
            <v>315</v>
          </cell>
        </row>
        <row r="1079">
          <cell r="I1079" t="str">
            <v>Dimitri Davitishvili</v>
          </cell>
          <cell r="K1079">
            <v>1630.13</v>
          </cell>
        </row>
        <row r="1080">
          <cell r="I1080" t="str">
            <v>Murad Shengelia</v>
          </cell>
          <cell r="K1080">
            <v>1630.13</v>
          </cell>
        </row>
        <row r="1081">
          <cell r="I1081" t="str">
            <v>Salary</v>
          </cell>
          <cell r="K1081">
            <v>400</v>
          </cell>
        </row>
        <row r="1082">
          <cell r="I1082" t="str">
            <v>Salary</v>
          </cell>
          <cell r="K1082">
            <v>5800</v>
          </cell>
        </row>
        <row r="1083">
          <cell r="I1083" t="str">
            <v>Salary</v>
          </cell>
          <cell r="K1083">
            <v>100</v>
          </cell>
        </row>
        <row r="1084">
          <cell r="K1084">
            <v>5744</v>
          </cell>
        </row>
        <row r="1085">
          <cell r="I1085" t="str">
            <v>Bank Charges</v>
          </cell>
          <cell r="K1085">
            <v>0.9</v>
          </cell>
        </row>
        <row r="1086">
          <cell r="I1086" t="str">
            <v>Bank Charges</v>
          </cell>
          <cell r="K1086">
            <v>1.1399999999999999</v>
          </cell>
        </row>
        <row r="1087">
          <cell r="I1087" t="str">
            <v>Bank Charges</v>
          </cell>
          <cell r="K1087">
            <v>1.1399999999999999</v>
          </cell>
        </row>
        <row r="1088">
          <cell r="I1088" t="str">
            <v>Revenue</v>
          </cell>
          <cell r="K1088">
            <v>5744</v>
          </cell>
        </row>
        <row r="1089">
          <cell r="K1089">
            <v>78.81</v>
          </cell>
        </row>
        <row r="1090">
          <cell r="K1090">
            <v>14.19</v>
          </cell>
        </row>
        <row r="1091">
          <cell r="K1091">
            <v>6.61</v>
          </cell>
        </row>
        <row r="1092">
          <cell r="K1092">
            <v>1.19</v>
          </cell>
        </row>
        <row r="1093">
          <cell r="I1093" t="str">
            <v>Other Materials</v>
          </cell>
          <cell r="K1093">
            <v>100</v>
          </cell>
        </row>
        <row r="1094">
          <cell r="I1094" t="str">
            <v>Other Materials</v>
          </cell>
          <cell r="K1094">
            <v>0.8</v>
          </cell>
        </row>
        <row r="1095">
          <cell r="K1095">
            <v>38.14</v>
          </cell>
        </row>
        <row r="1096">
          <cell r="K1096">
            <v>6.86</v>
          </cell>
        </row>
        <row r="1097">
          <cell r="I1097" t="str">
            <v>Stationery</v>
          </cell>
          <cell r="K1097">
            <v>45</v>
          </cell>
        </row>
        <row r="1098">
          <cell r="K1098">
            <v>266.95</v>
          </cell>
        </row>
        <row r="1099">
          <cell r="K1099">
            <v>48.05</v>
          </cell>
        </row>
        <row r="1100">
          <cell r="K1100">
            <v>4815</v>
          </cell>
        </row>
        <row r="1101">
          <cell r="K1101">
            <v>4233</v>
          </cell>
        </row>
        <row r="1102">
          <cell r="K1102">
            <v>950</v>
          </cell>
        </row>
        <row r="1103">
          <cell r="K1103">
            <v>1805</v>
          </cell>
        </row>
        <row r="1104">
          <cell r="K1104">
            <v>6753</v>
          </cell>
        </row>
        <row r="1105">
          <cell r="I1105" t="str">
            <v>Bank Charges</v>
          </cell>
          <cell r="K1105">
            <v>2.7</v>
          </cell>
        </row>
        <row r="1106">
          <cell r="K1106">
            <v>1269.45</v>
          </cell>
        </row>
        <row r="1107">
          <cell r="K1107">
            <v>228.5</v>
          </cell>
        </row>
        <row r="1108">
          <cell r="I1108" t="str">
            <v>GIEC Rent</v>
          </cell>
          <cell r="K1108">
            <v>1497.95</v>
          </cell>
        </row>
        <row r="1109">
          <cell r="K1109">
            <v>84.75</v>
          </cell>
        </row>
        <row r="1110">
          <cell r="K1110">
            <v>15.25</v>
          </cell>
        </row>
        <row r="1111">
          <cell r="I1111" t="str">
            <v>Unmaped</v>
          </cell>
          <cell r="K1111">
            <v>100</v>
          </cell>
        </row>
        <row r="1112">
          <cell r="I1112" t="str">
            <v>Bank Charges</v>
          </cell>
          <cell r="K1112">
            <v>0.9</v>
          </cell>
        </row>
        <row r="1113">
          <cell r="K1113">
            <v>5497</v>
          </cell>
        </row>
        <row r="1114">
          <cell r="K1114">
            <v>5328</v>
          </cell>
        </row>
        <row r="1115">
          <cell r="K1115">
            <v>5031</v>
          </cell>
        </row>
        <row r="1116">
          <cell r="K1116">
            <v>5631</v>
          </cell>
        </row>
        <row r="1117">
          <cell r="I1117" t="str">
            <v>Revenue</v>
          </cell>
          <cell r="K1117">
            <v>4815</v>
          </cell>
        </row>
        <row r="1118">
          <cell r="I1118" t="str">
            <v>Revenue</v>
          </cell>
          <cell r="K1118">
            <v>4233</v>
          </cell>
        </row>
        <row r="1119">
          <cell r="I1119" t="str">
            <v>Revenue</v>
          </cell>
          <cell r="K1119">
            <v>950</v>
          </cell>
        </row>
        <row r="1120">
          <cell r="I1120" t="str">
            <v>Revenue</v>
          </cell>
          <cell r="K1120">
            <v>1805</v>
          </cell>
        </row>
        <row r="1121">
          <cell r="I1121" t="str">
            <v>Revenue</v>
          </cell>
          <cell r="K1121">
            <v>6753</v>
          </cell>
        </row>
        <row r="1122">
          <cell r="I1122" t="str">
            <v>Revenue</v>
          </cell>
          <cell r="K1122">
            <v>5631</v>
          </cell>
        </row>
        <row r="1123">
          <cell r="I1123" t="str">
            <v>Revenue</v>
          </cell>
          <cell r="K1123">
            <v>5497</v>
          </cell>
        </row>
        <row r="1124">
          <cell r="I1124" t="str">
            <v>Revenue</v>
          </cell>
          <cell r="K1124">
            <v>5328</v>
          </cell>
        </row>
        <row r="1125">
          <cell r="I1125" t="str">
            <v>Revenue</v>
          </cell>
          <cell r="K1125">
            <v>5031</v>
          </cell>
        </row>
        <row r="1126">
          <cell r="K1126">
            <v>59.32</v>
          </cell>
        </row>
        <row r="1127">
          <cell r="K1127">
            <v>822.03</v>
          </cell>
        </row>
        <row r="1128">
          <cell r="K1128">
            <v>8.48</v>
          </cell>
        </row>
        <row r="1129">
          <cell r="K1129">
            <v>2.97</v>
          </cell>
        </row>
        <row r="1130">
          <cell r="K1130">
            <v>6.78</v>
          </cell>
        </row>
        <row r="1131">
          <cell r="K1131">
            <v>1472.14</v>
          </cell>
        </row>
        <row r="1132">
          <cell r="K1132">
            <v>264.98</v>
          </cell>
        </row>
        <row r="1133">
          <cell r="K1133">
            <v>343.2</v>
          </cell>
        </row>
        <row r="1134">
          <cell r="K1134">
            <v>32.22</v>
          </cell>
        </row>
        <row r="1135">
          <cell r="K1135">
            <v>67.569999999999993</v>
          </cell>
        </row>
        <row r="1136">
          <cell r="K1136">
            <v>442.99</v>
          </cell>
        </row>
        <row r="1137">
          <cell r="K1137">
            <v>129272.77</v>
          </cell>
        </row>
        <row r="1138">
          <cell r="K1138">
            <v>12135.39</v>
          </cell>
        </row>
        <row r="1139">
          <cell r="K1139">
            <v>25453.47</v>
          </cell>
        </row>
        <row r="1140">
          <cell r="K1140">
            <v>4571.9799999999996</v>
          </cell>
        </row>
        <row r="1141">
          <cell r="K1141">
            <v>429.19</v>
          </cell>
        </row>
        <row r="1142">
          <cell r="K1142">
            <v>900.21</v>
          </cell>
        </row>
        <row r="1143">
          <cell r="K1143">
            <v>10</v>
          </cell>
        </row>
        <row r="1144">
          <cell r="I1144" t="str">
            <v>Unmaped</v>
          </cell>
          <cell r="K1144">
            <v>40</v>
          </cell>
        </row>
        <row r="1145">
          <cell r="I1145" t="str">
            <v>Unmaped</v>
          </cell>
          <cell r="K1145">
            <v>30</v>
          </cell>
        </row>
        <row r="1146">
          <cell r="K1146">
            <v>8.4700000000000006</v>
          </cell>
        </row>
        <row r="1147">
          <cell r="K1147">
            <v>1.53</v>
          </cell>
        </row>
        <row r="1148">
          <cell r="I1148" t="str">
            <v>Excise Payable</v>
          </cell>
          <cell r="K1148">
            <v>15000</v>
          </cell>
        </row>
        <row r="1149">
          <cell r="I1149" t="str">
            <v>Bank Charges</v>
          </cell>
          <cell r="K1149">
            <v>10.5</v>
          </cell>
        </row>
        <row r="1150">
          <cell r="K1150">
            <v>5644</v>
          </cell>
        </row>
        <row r="1151">
          <cell r="I1151" t="str">
            <v>Bank Charges</v>
          </cell>
          <cell r="K1151">
            <v>2.1</v>
          </cell>
        </row>
        <row r="1152">
          <cell r="I1152" t="str">
            <v>Revenue</v>
          </cell>
          <cell r="K1152">
            <v>5644</v>
          </cell>
        </row>
        <row r="1153">
          <cell r="I1153" t="str">
            <v>Personal Income Tax</v>
          </cell>
          <cell r="K1153">
            <v>3000</v>
          </cell>
        </row>
        <row r="1154">
          <cell r="I1154" t="str">
            <v>Unmaped</v>
          </cell>
          <cell r="K1154">
            <v>900</v>
          </cell>
        </row>
        <row r="1155">
          <cell r="K1155">
            <v>4005</v>
          </cell>
        </row>
        <row r="1156">
          <cell r="I1156" t="str">
            <v>Revenue</v>
          </cell>
          <cell r="K1156">
            <v>4005</v>
          </cell>
        </row>
        <row r="1157">
          <cell r="K1157">
            <v>27.12</v>
          </cell>
        </row>
        <row r="1158">
          <cell r="K1158">
            <v>4.88</v>
          </cell>
        </row>
        <row r="1159">
          <cell r="K1159">
            <v>96133.85</v>
          </cell>
        </row>
        <row r="1160">
          <cell r="K1160">
            <v>17304.09</v>
          </cell>
        </row>
        <row r="1161">
          <cell r="K1161">
            <v>63.32</v>
          </cell>
        </row>
        <row r="1162">
          <cell r="K1162">
            <v>5898</v>
          </cell>
        </row>
        <row r="1163">
          <cell r="I1163" t="str">
            <v>Sokar Georgia Gas</v>
          </cell>
          <cell r="K1163">
            <v>12259.89</v>
          </cell>
        </row>
        <row r="1164">
          <cell r="I1164" t="str">
            <v>Sokar Georgia Gas</v>
          </cell>
          <cell r="K1164">
            <v>50000</v>
          </cell>
        </row>
        <row r="1165">
          <cell r="K1165">
            <v>6979</v>
          </cell>
        </row>
        <row r="1166">
          <cell r="K1166">
            <v>5345</v>
          </cell>
        </row>
        <row r="1167">
          <cell r="I1167" t="str">
            <v>VAT Payable</v>
          </cell>
          <cell r="K1167">
            <v>15000</v>
          </cell>
        </row>
        <row r="1168">
          <cell r="I1168" t="str">
            <v>Bank Charges</v>
          </cell>
          <cell r="K1168">
            <v>8.58</v>
          </cell>
        </row>
        <row r="1169">
          <cell r="I1169" t="str">
            <v>Bank Charges</v>
          </cell>
          <cell r="K1169">
            <v>35</v>
          </cell>
        </row>
        <row r="1170">
          <cell r="I1170" t="str">
            <v>Bank Charges</v>
          </cell>
          <cell r="K1170">
            <v>10.5</v>
          </cell>
        </row>
        <row r="1171">
          <cell r="I1171" t="str">
            <v>Revenue</v>
          </cell>
          <cell r="K1171">
            <v>6979</v>
          </cell>
        </row>
        <row r="1172">
          <cell r="I1172" t="str">
            <v>Revenue</v>
          </cell>
          <cell r="K1172">
            <v>5345</v>
          </cell>
        </row>
        <row r="1173">
          <cell r="I1173" t="str">
            <v>Revenue</v>
          </cell>
          <cell r="K1173">
            <v>5898</v>
          </cell>
        </row>
        <row r="1174">
          <cell r="K1174">
            <v>351.81</v>
          </cell>
        </row>
        <row r="1175">
          <cell r="K1175">
            <v>732.43</v>
          </cell>
        </row>
        <row r="1176">
          <cell r="I1176" t="str">
            <v>Communal Water</v>
          </cell>
          <cell r="K1176">
            <v>415.13</v>
          </cell>
        </row>
        <row r="1177">
          <cell r="K1177">
            <v>4069.02</v>
          </cell>
        </row>
        <row r="1178">
          <cell r="K1178">
            <v>18523.72</v>
          </cell>
        </row>
        <row r="1179">
          <cell r="I1179" t="str">
            <v>Energo Pro</v>
          </cell>
          <cell r="K1179">
            <v>4801.45</v>
          </cell>
        </row>
        <row r="1180">
          <cell r="I1180" t="str">
            <v>Bank Charges</v>
          </cell>
          <cell r="K1180">
            <v>3.36</v>
          </cell>
        </row>
        <row r="1181">
          <cell r="I1181" t="str">
            <v>Bank Charges</v>
          </cell>
          <cell r="K1181">
            <v>0.9</v>
          </cell>
        </row>
        <row r="1182">
          <cell r="I1182" t="str">
            <v>Import Tax</v>
          </cell>
          <cell r="K1182">
            <v>1600</v>
          </cell>
        </row>
        <row r="1183">
          <cell r="I1183" t="str">
            <v>Bank Charges</v>
          </cell>
          <cell r="K1183">
            <v>1.1200000000000001</v>
          </cell>
        </row>
        <row r="1184">
          <cell r="K1184">
            <v>11282.26</v>
          </cell>
        </row>
        <row r="1185">
          <cell r="K1185">
            <v>7281.93</v>
          </cell>
        </row>
        <row r="1186">
          <cell r="K1186">
            <v>627.45000000000005</v>
          </cell>
        </row>
        <row r="1187">
          <cell r="K1187">
            <v>338.75</v>
          </cell>
        </row>
        <row r="1188">
          <cell r="K1188">
            <v>1331.95</v>
          </cell>
        </row>
        <row r="1189">
          <cell r="K1189">
            <v>9248.3700000000008</v>
          </cell>
        </row>
        <row r="1190">
          <cell r="K1190">
            <v>743.88</v>
          </cell>
        </row>
        <row r="1191">
          <cell r="K1191">
            <v>923.63</v>
          </cell>
        </row>
        <row r="1192">
          <cell r="K1192">
            <v>2411.87</v>
          </cell>
        </row>
        <row r="1193">
          <cell r="K1193">
            <v>279.48</v>
          </cell>
        </row>
        <row r="1194">
          <cell r="K1194">
            <v>116.02</v>
          </cell>
        </row>
        <row r="1195">
          <cell r="K1195">
            <v>27.75</v>
          </cell>
        </row>
        <row r="1196">
          <cell r="K1196">
            <v>34.200000000000003</v>
          </cell>
        </row>
        <row r="1197">
          <cell r="K1197">
            <v>78.58</v>
          </cell>
        </row>
        <row r="1198">
          <cell r="K1198">
            <v>209.57</v>
          </cell>
        </row>
        <row r="1199">
          <cell r="K1199">
            <v>1.1599999999999999</v>
          </cell>
        </row>
        <row r="1200">
          <cell r="K1200">
            <v>54.22</v>
          </cell>
        </row>
        <row r="1201">
          <cell r="K1201">
            <v>469.84</v>
          </cell>
        </row>
        <row r="1202">
          <cell r="K1202">
            <v>659.58</v>
          </cell>
        </row>
        <row r="1203">
          <cell r="K1203">
            <v>1387</v>
          </cell>
        </row>
        <row r="1204">
          <cell r="K1204">
            <v>44</v>
          </cell>
        </row>
        <row r="1205">
          <cell r="K1205">
            <v>169</v>
          </cell>
        </row>
        <row r="1206">
          <cell r="K1206">
            <v>762.71</v>
          </cell>
        </row>
        <row r="1207">
          <cell r="K1207">
            <v>137.29</v>
          </cell>
        </row>
        <row r="1208">
          <cell r="I1208" t="str">
            <v>Revenue</v>
          </cell>
          <cell r="K1208">
            <v>5360</v>
          </cell>
        </row>
        <row r="1209">
          <cell r="I1209" t="str">
            <v>Revenue</v>
          </cell>
          <cell r="K1209">
            <v>5348</v>
          </cell>
        </row>
        <row r="1210">
          <cell r="K1210">
            <v>5360</v>
          </cell>
        </row>
        <row r="1211">
          <cell r="K1211">
            <v>5348</v>
          </cell>
        </row>
        <row r="1212">
          <cell r="K1212">
            <v>4776</v>
          </cell>
        </row>
        <row r="1213">
          <cell r="I1213" t="str">
            <v>Revenue</v>
          </cell>
          <cell r="K1213">
            <v>4776</v>
          </cell>
        </row>
        <row r="1214">
          <cell r="I1214" t="str">
            <v>Imprest Outflow</v>
          </cell>
          <cell r="K1214">
            <v>503</v>
          </cell>
        </row>
        <row r="1215">
          <cell r="I1215" t="str">
            <v>Revenue</v>
          </cell>
          <cell r="K1215">
            <v>503</v>
          </cell>
        </row>
        <row r="1216">
          <cell r="I1216" t="str">
            <v>Unmaped</v>
          </cell>
          <cell r="K1216">
            <v>4035.2</v>
          </cell>
        </row>
        <row r="1217">
          <cell r="K1217">
            <v>266.95</v>
          </cell>
        </row>
        <row r="1218">
          <cell r="K1218">
            <v>48.05</v>
          </cell>
        </row>
        <row r="1219">
          <cell r="I1219" t="str">
            <v>Water</v>
          </cell>
          <cell r="K1219">
            <v>315</v>
          </cell>
        </row>
        <row r="1220">
          <cell r="K1220">
            <v>91.2</v>
          </cell>
        </row>
        <row r="1221">
          <cell r="K1221">
            <v>12.53</v>
          </cell>
        </row>
        <row r="1222">
          <cell r="K1222">
            <v>103.73</v>
          </cell>
        </row>
        <row r="1223">
          <cell r="K1223">
            <v>400</v>
          </cell>
        </row>
        <row r="1224">
          <cell r="K1224">
            <v>400</v>
          </cell>
        </row>
        <row r="1225">
          <cell r="K1225">
            <v>750</v>
          </cell>
        </row>
        <row r="1226">
          <cell r="K1226">
            <v>150</v>
          </cell>
        </row>
        <row r="1227">
          <cell r="I1227" t="str">
            <v>Salary</v>
          </cell>
          <cell r="K1227">
            <v>600</v>
          </cell>
        </row>
        <row r="1228">
          <cell r="K1228">
            <v>5160</v>
          </cell>
        </row>
        <row r="1229">
          <cell r="K1229">
            <v>5880</v>
          </cell>
        </row>
        <row r="1230">
          <cell r="K1230">
            <v>5738</v>
          </cell>
        </row>
        <row r="1231">
          <cell r="K1231">
            <v>5801</v>
          </cell>
        </row>
        <row r="1232">
          <cell r="K1232">
            <v>5880</v>
          </cell>
        </row>
        <row r="1233">
          <cell r="I1233" t="str">
            <v>Revenue</v>
          </cell>
          <cell r="K1233">
            <v>5160</v>
          </cell>
        </row>
        <row r="1234">
          <cell r="I1234" t="str">
            <v>Revenue</v>
          </cell>
          <cell r="K1234">
            <v>5880</v>
          </cell>
        </row>
        <row r="1235">
          <cell r="I1235" t="str">
            <v>Revenue</v>
          </cell>
          <cell r="K1235">
            <v>5738</v>
          </cell>
        </row>
        <row r="1236">
          <cell r="I1236" t="str">
            <v>Revenue</v>
          </cell>
          <cell r="K1236">
            <v>5801</v>
          </cell>
        </row>
        <row r="1237">
          <cell r="I1237" t="str">
            <v>Revenue</v>
          </cell>
          <cell r="K1237">
            <v>5880</v>
          </cell>
        </row>
        <row r="1238">
          <cell r="K1238">
            <v>3419.66</v>
          </cell>
        </row>
        <row r="1239">
          <cell r="K1239">
            <v>615.54</v>
          </cell>
        </row>
        <row r="1240">
          <cell r="K1240">
            <v>5801</v>
          </cell>
        </row>
        <row r="1241">
          <cell r="K1241">
            <v>5635</v>
          </cell>
        </row>
        <row r="1242">
          <cell r="K1242">
            <v>5264</v>
          </cell>
        </row>
        <row r="1243">
          <cell r="K1243">
            <v>5880</v>
          </cell>
        </row>
        <row r="1244">
          <cell r="K1244">
            <v>5591</v>
          </cell>
        </row>
        <row r="1245">
          <cell r="I1245" t="str">
            <v>Revenue</v>
          </cell>
          <cell r="K1245">
            <v>5801</v>
          </cell>
        </row>
        <row r="1246">
          <cell r="I1246" t="str">
            <v>Revenue</v>
          </cell>
          <cell r="K1246">
            <v>5635</v>
          </cell>
        </row>
        <row r="1247">
          <cell r="I1247" t="str">
            <v>Revenue</v>
          </cell>
          <cell r="K1247">
            <v>5264</v>
          </cell>
        </row>
        <row r="1248">
          <cell r="I1248" t="str">
            <v>Revenue</v>
          </cell>
          <cell r="K1248">
            <v>5880</v>
          </cell>
        </row>
        <row r="1249">
          <cell r="I1249" t="str">
            <v>Revenue</v>
          </cell>
          <cell r="K1249">
            <v>5591</v>
          </cell>
        </row>
        <row r="1250">
          <cell r="K1250">
            <v>96140.23</v>
          </cell>
        </row>
        <row r="1251">
          <cell r="K1251">
            <v>7794.35</v>
          </cell>
        </row>
        <row r="1252">
          <cell r="K1252">
            <v>1558.87</v>
          </cell>
        </row>
        <row r="1253">
          <cell r="I1253" t="str">
            <v>Salary</v>
          </cell>
          <cell r="K1253">
            <v>100</v>
          </cell>
        </row>
        <row r="1254">
          <cell r="I1254" t="str">
            <v>Salary</v>
          </cell>
          <cell r="K1254">
            <v>400</v>
          </cell>
        </row>
        <row r="1255">
          <cell r="I1255" t="str">
            <v>Salary</v>
          </cell>
          <cell r="K1255">
            <v>5735.48</v>
          </cell>
        </row>
        <row r="1256">
          <cell r="K1256">
            <v>1627.5</v>
          </cell>
        </row>
        <row r="1257">
          <cell r="I1257" t="str">
            <v>Dimitri Davitishvili</v>
          </cell>
          <cell r="K1257">
            <v>1627.5</v>
          </cell>
        </row>
        <row r="1258">
          <cell r="K1258">
            <v>1627.5</v>
          </cell>
        </row>
        <row r="1259">
          <cell r="I1259" t="str">
            <v>Murad Shengelia</v>
          </cell>
          <cell r="K1259">
            <v>1627.5</v>
          </cell>
        </row>
        <row r="1260">
          <cell r="I1260" t="str">
            <v>Bank Charges</v>
          </cell>
          <cell r="K1260">
            <v>1.1399999999999999</v>
          </cell>
        </row>
        <row r="1261">
          <cell r="I1261" t="str">
            <v>Bank Charges</v>
          </cell>
          <cell r="K1261">
            <v>1.1399999999999999</v>
          </cell>
        </row>
        <row r="1262">
          <cell r="I1262" t="str">
            <v>Bank Charges</v>
          </cell>
          <cell r="K1262">
            <v>0.9</v>
          </cell>
        </row>
        <row r="1263">
          <cell r="K1263">
            <v>5805</v>
          </cell>
        </row>
        <row r="1264">
          <cell r="K1264">
            <v>6141</v>
          </cell>
        </row>
        <row r="1265">
          <cell r="K1265">
            <v>6291</v>
          </cell>
        </row>
        <row r="1266">
          <cell r="K1266">
            <v>6505</v>
          </cell>
        </row>
        <row r="1267">
          <cell r="K1267">
            <v>6275</v>
          </cell>
        </row>
        <row r="1268">
          <cell r="I1268" t="str">
            <v>Revenue</v>
          </cell>
          <cell r="K1268">
            <v>5805</v>
          </cell>
        </row>
        <row r="1269">
          <cell r="I1269" t="str">
            <v>Revenue</v>
          </cell>
          <cell r="K1269">
            <v>6141</v>
          </cell>
        </row>
        <row r="1270">
          <cell r="I1270" t="str">
            <v>Revenue</v>
          </cell>
          <cell r="K1270">
            <v>6291</v>
          </cell>
        </row>
        <row r="1271">
          <cell r="I1271" t="str">
            <v>Revenue</v>
          </cell>
          <cell r="K1271">
            <v>6505</v>
          </cell>
        </row>
        <row r="1272">
          <cell r="I1272" t="str">
            <v>Revenue</v>
          </cell>
          <cell r="K1272">
            <v>6275</v>
          </cell>
        </row>
        <row r="1273">
          <cell r="K1273">
            <v>105.93</v>
          </cell>
        </row>
        <row r="1274">
          <cell r="K1274">
            <v>19.07</v>
          </cell>
        </row>
        <row r="1275">
          <cell r="I1275" t="str">
            <v>Water</v>
          </cell>
          <cell r="K1275">
            <v>125</v>
          </cell>
        </row>
        <row r="1276">
          <cell r="K1276">
            <v>114.41</v>
          </cell>
        </row>
        <row r="1277">
          <cell r="K1277">
            <v>20.59</v>
          </cell>
        </row>
        <row r="1278">
          <cell r="I1278" t="str">
            <v>Security Service</v>
          </cell>
          <cell r="K1278">
            <v>135</v>
          </cell>
        </row>
        <row r="1279">
          <cell r="K1279">
            <v>84.75</v>
          </cell>
        </row>
        <row r="1280">
          <cell r="K1280">
            <v>15.25</v>
          </cell>
        </row>
        <row r="1281">
          <cell r="I1281" t="str">
            <v>Unmaped</v>
          </cell>
          <cell r="K1281">
            <v>100</v>
          </cell>
        </row>
        <row r="1282">
          <cell r="I1282" t="str">
            <v>Bank Charges</v>
          </cell>
          <cell r="K1282">
            <v>0.9</v>
          </cell>
        </row>
        <row r="1283">
          <cell r="I1283" t="str">
            <v>Bank Charges</v>
          </cell>
          <cell r="K1283">
            <v>0.9</v>
          </cell>
        </row>
        <row r="1284">
          <cell r="K1284">
            <v>5760</v>
          </cell>
        </row>
        <row r="1285">
          <cell r="K1285">
            <v>6461</v>
          </cell>
        </row>
        <row r="1286">
          <cell r="I1286" t="str">
            <v>Revenue</v>
          </cell>
          <cell r="K1286">
            <v>5760</v>
          </cell>
        </row>
        <row r="1287">
          <cell r="I1287" t="str">
            <v>Revenue</v>
          </cell>
          <cell r="K1287">
            <v>6461</v>
          </cell>
        </row>
        <row r="1288">
          <cell r="I1288" t="str">
            <v>Revenue</v>
          </cell>
          <cell r="K1288">
            <v>3512</v>
          </cell>
        </row>
        <row r="1289">
          <cell r="I1289" t="str">
            <v>Revenue</v>
          </cell>
          <cell r="K1289">
            <v>4690</v>
          </cell>
        </row>
        <row r="1290">
          <cell r="K1290">
            <v>2417.31</v>
          </cell>
        </row>
        <row r="1291">
          <cell r="K1291">
            <v>435.12</v>
          </cell>
        </row>
        <row r="1292">
          <cell r="K1292">
            <v>4493.71</v>
          </cell>
        </row>
        <row r="1293">
          <cell r="K1293">
            <v>421.84</v>
          </cell>
        </row>
        <row r="1294">
          <cell r="K1294">
            <v>884.8</v>
          </cell>
        </row>
        <row r="1295">
          <cell r="K1295">
            <v>134831.38</v>
          </cell>
        </row>
        <row r="1296">
          <cell r="K1296">
            <v>12057.68</v>
          </cell>
        </row>
        <row r="1297">
          <cell r="K1297">
            <v>26440.03</v>
          </cell>
        </row>
        <row r="1298">
          <cell r="K1298">
            <v>3512</v>
          </cell>
        </row>
        <row r="1299">
          <cell r="K1299">
            <v>4690</v>
          </cell>
        </row>
        <row r="1300">
          <cell r="K1300">
            <v>887.99</v>
          </cell>
        </row>
        <row r="1301">
          <cell r="K1301">
            <v>83.36</v>
          </cell>
        </row>
        <row r="1302">
          <cell r="K1302">
            <v>174.84</v>
          </cell>
        </row>
        <row r="1303">
          <cell r="I1303" t="str">
            <v>Unmaped</v>
          </cell>
          <cell r="K1303">
            <v>30</v>
          </cell>
        </row>
        <row r="1304">
          <cell r="K1304">
            <v>5770</v>
          </cell>
        </row>
        <row r="1305">
          <cell r="I1305" t="str">
            <v>Dividend Devi</v>
          </cell>
          <cell r="K1305">
            <v>11100</v>
          </cell>
        </row>
        <row r="1306">
          <cell r="I1306" t="str">
            <v>Bank Charges</v>
          </cell>
          <cell r="K1306">
            <v>7.77</v>
          </cell>
        </row>
        <row r="1307">
          <cell r="I1307" t="str">
            <v>Cash Collection</v>
          </cell>
          <cell r="K1307">
            <v>300</v>
          </cell>
        </row>
        <row r="1308">
          <cell r="K1308">
            <v>5300</v>
          </cell>
        </row>
        <row r="1309">
          <cell r="I1309" t="str">
            <v>Unmaped</v>
          </cell>
          <cell r="K1309">
            <v>350</v>
          </cell>
        </row>
        <row r="1310">
          <cell r="I1310" t="str">
            <v>Bank Charges</v>
          </cell>
          <cell r="K1310">
            <v>0.9</v>
          </cell>
        </row>
        <row r="1311">
          <cell r="I1311" t="str">
            <v>Revenue</v>
          </cell>
          <cell r="K1311">
            <v>5770</v>
          </cell>
        </row>
        <row r="1312">
          <cell r="I1312" t="str">
            <v>Revenue</v>
          </cell>
          <cell r="K1312">
            <v>5300</v>
          </cell>
        </row>
        <row r="1313">
          <cell r="K1313">
            <v>1265.22</v>
          </cell>
        </row>
        <row r="1314">
          <cell r="K1314">
            <v>227.74</v>
          </cell>
        </row>
        <row r="1315">
          <cell r="K1315">
            <v>44.23</v>
          </cell>
        </row>
        <row r="1316">
          <cell r="K1316">
            <v>7.97</v>
          </cell>
        </row>
        <row r="1317">
          <cell r="I1317" t="str">
            <v>Stationery</v>
          </cell>
          <cell r="K1317">
            <v>52.2</v>
          </cell>
        </row>
        <row r="1318">
          <cell r="K1318">
            <v>5405</v>
          </cell>
        </row>
        <row r="1319">
          <cell r="K1319">
            <v>5435</v>
          </cell>
        </row>
        <row r="1320">
          <cell r="K1320">
            <v>6330</v>
          </cell>
        </row>
        <row r="1321">
          <cell r="K1321">
            <v>5760</v>
          </cell>
        </row>
        <row r="1322">
          <cell r="K1322">
            <v>5240</v>
          </cell>
        </row>
        <row r="1323">
          <cell r="I1323" t="str">
            <v>Bank Charges</v>
          </cell>
          <cell r="K1323">
            <v>49</v>
          </cell>
        </row>
        <row r="1324">
          <cell r="I1324" t="str">
            <v>Sokar Georgia Gas</v>
          </cell>
          <cell r="K1324">
            <v>70000</v>
          </cell>
        </row>
        <row r="1325">
          <cell r="K1325">
            <v>1492.96</v>
          </cell>
        </row>
        <row r="1326">
          <cell r="K1326">
            <v>27.12</v>
          </cell>
        </row>
        <row r="1327">
          <cell r="K1327">
            <v>4.88</v>
          </cell>
        </row>
        <row r="1328">
          <cell r="K1328">
            <v>207.63</v>
          </cell>
        </row>
        <row r="1329">
          <cell r="K1329">
            <v>37.369999999999997</v>
          </cell>
        </row>
        <row r="1330">
          <cell r="I1330" t="str">
            <v>Water</v>
          </cell>
          <cell r="K1330">
            <v>245</v>
          </cell>
        </row>
        <row r="1331">
          <cell r="K1331">
            <v>101.27</v>
          </cell>
        </row>
        <row r="1332">
          <cell r="K1332">
            <v>18.23</v>
          </cell>
        </row>
        <row r="1333">
          <cell r="K1333">
            <v>612.5</v>
          </cell>
        </row>
        <row r="1334">
          <cell r="K1334">
            <v>122.5</v>
          </cell>
        </row>
        <row r="1335">
          <cell r="I1335" t="str">
            <v>Maintenance - Resident</v>
          </cell>
          <cell r="K1335">
            <v>490</v>
          </cell>
        </row>
        <row r="1336">
          <cell r="I1336" t="str">
            <v>Revenue</v>
          </cell>
          <cell r="K1336">
            <v>5405</v>
          </cell>
        </row>
        <row r="1337">
          <cell r="I1337" t="str">
            <v>Revenue</v>
          </cell>
          <cell r="K1337">
            <v>5435</v>
          </cell>
        </row>
        <row r="1338">
          <cell r="I1338" t="str">
            <v>Revenue</v>
          </cell>
          <cell r="K1338">
            <v>6330</v>
          </cell>
        </row>
        <row r="1339">
          <cell r="I1339" t="str">
            <v>Revenue</v>
          </cell>
          <cell r="K1339">
            <v>5760</v>
          </cell>
        </row>
        <row r="1340">
          <cell r="I1340" t="str">
            <v>Revenue</v>
          </cell>
          <cell r="K1340">
            <v>5240</v>
          </cell>
        </row>
        <row r="1341">
          <cell r="K1341">
            <v>96308.24</v>
          </cell>
        </row>
        <row r="1342">
          <cell r="K1342">
            <v>17335.48</v>
          </cell>
        </row>
        <row r="1343">
          <cell r="K1343">
            <v>8.4700000000000006</v>
          </cell>
        </row>
        <row r="1344">
          <cell r="K1344">
            <v>1.53</v>
          </cell>
        </row>
        <row r="1345">
          <cell r="I1345" t="str">
            <v>Excise Payable</v>
          </cell>
          <cell r="K1345">
            <v>12500</v>
          </cell>
        </row>
        <row r="1346">
          <cell r="I1346" t="str">
            <v>VAT Payable</v>
          </cell>
          <cell r="K1346">
            <v>10000</v>
          </cell>
        </row>
        <row r="1347">
          <cell r="I1347" t="str">
            <v>Sokar Georgia Gas</v>
          </cell>
          <cell r="K1347">
            <v>50000</v>
          </cell>
        </row>
        <row r="1348">
          <cell r="K1348">
            <v>5575</v>
          </cell>
        </row>
        <row r="1349">
          <cell r="K1349">
            <v>5555</v>
          </cell>
        </row>
        <row r="1350">
          <cell r="I1350" t="str">
            <v>Bank Charges</v>
          </cell>
          <cell r="K1350">
            <v>8.75</v>
          </cell>
        </row>
        <row r="1351">
          <cell r="I1351" t="str">
            <v>Bank Charges</v>
          </cell>
          <cell r="K1351">
            <v>7.9</v>
          </cell>
        </row>
        <row r="1352">
          <cell r="I1352" t="str">
            <v>Bank Charges</v>
          </cell>
          <cell r="K1352">
            <v>35</v>
          </cell>
        </row>
        <row r="1353">
          <cell r="I1353" t="str">
            <v>Revenue</v>
          </cell>
          <cell r="K1353">
            <v>5555</v>
          </cell>
        </row>
        <row r="1354">
          <cell r="I1354" t="str">
            <v>Revenue</v>
          </cell>
          <cell r="K1354">
            <v>5575</v>
          </cell>
        </row>
        <row r="1355">
          <cell r="K1355">
            <v>797.46</v>
          </cell>
        </row>
        <row r="1356">
          <cell r="K1356">
            <v>4430.37</v>
          </cell>
        </row>
        <row r="1357">
          <cell r="I1357" t="str">
            <v>Energo Pro</v>
          </cell>
          <cell r="K1357">
            <v>5227.83</v>
          </cell>
        </row>
        <row r="1358">
          <cell r="K1358">
            <v>39.64</v>
          </cell>
        </row>
        <row r="1359">
          <cell r="K1359">
            <v>220.24</v>
          </cell>
        </row>
        <row r="1360">
          <cell r="I1360" t="str">
            <v>Communal Water</v>
          </cell>
          <cell r="K1360">
            <v>259.88</v>
          </cell>
        </row>
        <row r="1361">
          <cell r="K1361">
            <v>19281.91</v>
          </cell>
        </row>
        <row r="1362">
          <cell r="I1362" t="str">
            <v>Profit Tax</v>
          </cell>
          <cell r="K1362">
            <v>2100</v>
          </cell>
        </row>
        <row r="1363">
          <cell r="I1363" t="str">
            <v>Bank Charges</v>
          </cell>
          <cell r="K1363">
            <v>1.47</v>
          </cell>
        </row>
        <row r="1364">
          <cell r="K1364">
            <v>5695</v>
          </cell>
        </row>
        <row r="1365">
          <cell r="K1365">
            <v>5873</v>
          </cell>
        </row>
        <row r="1366">
          <cell r="K1366">
            <v>8066</v>
          </cell>
        </row>
        <row r="1367">
          <cell r="K1367">
            <v>5075</v>
          </cell>
        </row>
        <row r="1368">
          <cell r="I1368" t="str">
            <v>Revenue</v>
          </cell>
          <cell r="K1368">
            <v>5695</v>
          </cell>
        </row>
        <row r="1369">
          <cell r="I1369" t="str">
            <v>Revenue</v>
          </cell>
          <cell r="K1369">
            <v>5873</v>
          </cell>
        </row>
        <row r="1370">
          <cell r="I1370" t="str">
            <v>Revenue</v>
          </cell>
          <cell r="K1370">
            <v>8066</v>
          </cell>
        </row>
        <row r="1371">
          <cell r="I1371" t="str">
            <v>Revenue</v>
          </cell>
          <cell r="K1371">
            <v>5075</v>
          </cell>
        </row>
        <row r="1372">
          <cell r="I1372" t="str">
            <v>Unmaped</v>
          </cell>
          <cell r="K1372">
            <v>41.5</v>
          </cell>
        </row>
        <row r="1373">
          <cell r="K1373">
            <v>78.81</v>
          </cell>
        </row>
        <row r="1374">
          <cell r="K1374">
            <v>14.19</v>
          </cell>
        </row>
        <row r="1375">
          <cell r="K1375">
            <v>5.26</v>
          </cell>
        </row>
        <row r="1376">
          <cell r="K1376">
            <v>0.94</v>
          </cell>
        </row>
        <row r="1377">
          <cell r="I1377" t="str">
            <v>Other Materials</v>
          </cell>
          <cell r="K1377">
            <v>99.2</v>
          </cell>
        </row>
        <row r="1378">
          <cell r="I1378" t="str">
            <v>Bank Charges</v>
          </cell>
          <cell r="K1378">
            <v>0.9</v>
          </cell>
        </row>
        <row r="1379">
          <cell r="I1379" t="str">
            <v>Bank Charges</v>
          </cell>
          <cell r="K1379">
            <v>0.9</v>
          </cell>
        </row>
        <row r="1380">
          <cell r="K1380">
            <v>5775</v>
          </cell>
        </row>
        <row r="1381">
          <cell r="K1381">
            <v>3020</v>
          </cell>
        </row>
        <row r="1382">
          <cell r="K1382">
            <v>5035</v>
          </cell>
        </row>
        <row r="1383">
          <cell r="I1383" t="str">
            <v>Revenue</v>
          </cell>
          <cell r="K1383">
            <v>5775</v>
          </cell>
        </row>
        <row r="1384">
          <cell r="I1384" t="str">
            <v>Revenue</v>
          </cell>
          <cell r="K1384">
            <v>3020</v>
          </cell>
        </row>
        <row r="1385">
          <cell r="I1385" t="str">
            <v>Revenue</v>
          </cell>
          <cell r="K1385">
            <v>5035</v>
          </cell>
        </row>
        <row r="1386">
          <cell r="K1386">
            <v>5200</v>
          </cell>
        </row>
        <row r="1387">
          <cell r="K1387">
            <v>5047</v>
          </cell>
        </row>
        <row r="1388">
          <cell r="K1388">
            <v>5659</v>
          </cell>
        </row>
        <row r="1389">
          <cell r="K1389">
            <v>5900</v>
          </cell>
        </row>
        <row r="1390">
          <cell r="K1390">
            <v>5748</v>
          </cell>
        </row>
        <row r="1391">
          <cell r="K1391">
            <v>5170</v>
          </cell>
        </row>
        <row r="1392">
          <cell r="I1392" t="str">
            <v>Revenue</v>
          </cell>
          <cell r="K1392">
            <v>5200</v>
          </cell>
        </row>
        <row r="1393">
          <cell r="I1393" t="str">
            <v>Revenue</v>
          </cell>
          <cell r="K1393">
            <v>5047</v>
          </cell>
        </row>
        <row r="1394">
          <cell r="I1394" t="str">
            <v>Revenue</v>
          </cell>
          <cell r="K1394">
            <v>5659</v>
          </cell>
        </row>
        <row r="1395">
          <cell r="I1395" t="str">
            <v>Revenue</v>
          </cell>
          <cell r="K1395">
            <v>5900</v>
          </cell>
        </row>
        <row r="1396">
          <cell r="I1396" t="str">
            <v>Revenue</v>
          </cell>
          <cell r="K1396">
            <v>5748</v>
          </cell>
        </row>
        <row r="1397">
          <cell r="I1397" t="str">
            <v>Revenue</v>
          </cell>
          <cell r="K1397">
            <v>5170</v>
          </cell>
        </row>
        <row r="1398">
          <cell r="I1398" t="str">
            <v>Unmaped</v>
          </cell>
          <cell r="K1398">
            <v>78</v>
          </cell>
        </row>
        <row r="1399">
          <cell r="I1399" t="str">
            <v>Sokar Georgia Gas</v>
          </cell>
          <cell r="K1399">
            <v>70000</v>
          </cell>
        </row>
        <row r="1400">
          <cell r="I1400" t="str">
            <v>Bank Charges</v>
          </cell>
          <cell r="K1400">
            <v>0.9</v>
          </cell>
        </row>
        <row r="1401">
          <cell r="I1401" t="str">
            <v>Bank Charges</v>
          </cell>
          <cell r="K1401">
            <v>49</v>
          </cell>
        </row>
        <row r="1402">
          <cell r="I1402" t="str">
            <v>Bank Charges</v>
          </cell>
          <cell r="K1402">
            <v>4.5599999999999996</v>
          </cell>
        </row>
        <row r="1403">
          <cell r="K1403">
            <v>8250</v>
          </cell>
        </row>
        <row r="1404">
          <cell r="K1404">
            <v>1650</v>
          </cell>
        </row>
        <row r="1405">
          <cell r="K1405">
            <v>5685</v>
          </cell>
        </row>
        <row r="1406">
          <cell r="K1406">
            <v>6049</v>
          </cell>
        </row>
        <row r="1407">
          <cell r="K1407">
            <v>5865</v>
          </cell>
        </row>
        <row r="1408">
          <cell r="K1408">
            <v>6055</v>
          </cell>
        </row>
        <row r="1409">
          <cell r="K1409">
            <v>5924</v>
          </cell>
        </row>
        <row r="1410">
          <cell r="I1410" t="str">
            <v>Revenue</v>
          </cell>
          <cell r="K1410">
            <v>5685</v>
          </cell>
        </row>
        <row r="1411">
          <cell r="I1411" t="str">
            <v>Revenue</v>
          </cell>
          <cell r="K1411">
            <v>6049</v>
          </cell>
        </row>
        <row r="1412">
          <cell r="I1412" t="str">
            <v>Revenue</v>
          </cell>
          <cell r="K1412">
            <v>5865</v>
          </cell>
        </row>
        <row r="1413">
          <cell r="I1413" t="str">
            <v>Revenue</v>
          </cell>
          <cell r="K1413">
            <v>6055</v>
          </cell>
        </row>
        <row r="1414">
          <cell r="I1414" t="str">
            <v>Revenue</v>
          </cell>
          <cell r="K1414">
            <v>5924</v>
          </cell>
        </row>
        <row r="1415">
          <cell r="K1415">
            <v>194.92</v>
          </cell>
        </row>
        <row r="1416">
          <cell r="K1416">
            <v>35.08</v>
          </cell>
        </row>
        <row r="1417">
          <cell r="I1417" t="str">
            <v>Water</v>
          </cell>
          <cell r="K1417">
            <v>230</v>
          </cell>
        </row>
        <row r="1418">
          <cell r="K1418">
            <v>20</v>
          </cell>
        </row>
        <row r="1419">
          <cell r="I1419" t="str">
            <v>Unmaped</v>
          </cell>
          <cell r="K1419">
            <v>80</v>
          </cell>
        </row>
        <row r="1420">
          <cell r="I1420" t="str">
            <v>Salary</v>
          </cell>
          <cell r="K1420">
            <v>500</v>
          </cell>
        </row>
        <row r="1421">
          <cell r="I1421" t="str">
            <v>Salary</v>
          </cell>
          <cell r="K1421">
            <v>100</v>
          </cell>
        </row>
        <row r="1422">
          <cell r="K1422">
            <v>1643.25</v>
          </cell>
        </row>
        <row r="1423">
          <cell r="I1423" t="str">
            <v>Dimitri Davitishvili</v>
          </cell>
          <cell r="K1423">
            <v>1643.25</v>
          </cell>
        </row>
        <row r="1424">
          <cell r="K1424">
            <v>1643.25</v>
          </cell>
        </row>
        <row r="1425">
          <cell r="I1425" t="str">
            <v>Murad Shengelia</v>
          </cell>
          <cell r="K1425">
            <v>1643.25</v>
          </cell>
        </row>
        <row r="1426">
          <cell r="K1426">
            <v>7010</v>
          </cell>
        </row>
        <row r="1427">
          <cell r="I1427" t="str">
            <v>Cash Collection</v>
          </cell>
          <cell r="K1427">
            <v>300</v>
          </cell>
        </row>
        <row r="1428">
          <cell r="I1428" t="str">
            <v>Bank Charges</v>
          </cell>
          <cell r="K1428">
            <v>0.9</v>
          </cell>
        </row>
        <row r="1429">
          <cell r="I1429" t="str">
            <v>Salary</v>
          </cell>
          <cell r="K1429">
            <v>6000</v>
          </cell>
        </row>
        <row r="1430">
          <cell r="I1430" t="str">
            <v>Bank Charges</v>
          </cell>
          <cell r="K1430">
            <v>1.1499999999999999</v>
          </cell>
        </row>
        <row r="1431">
          <cell r="I1431" t="str">
            <v>Bank Charges</v>
          </cell>
          <cell r="K1431">
            <v>1.1499999999999999</v>
          </cell>
        </row>
        <row r="1432">
          <cell r="I1432" t="str">
            <v>Revenue</v>
          </cell>
          <cell r="K1432">
            <v>7010</v>
          </cell>
        </row>
        <row r="1433">
          <cell r="I1433" t="str">
            <v>Personal Income Tax</v>
          </cell>
          <cell r="K1433">
            <v>3000</v>
          </cell>
        </row>
        <row r="1434">
          <cell r="I1434" t="str">
            <v>Bank Charges</v>
          </cell>
          <cell r="K1434">
            <v>2.1</v>
          </cell>
        </row>
        <row r="1435">
          <cell r="K1435">
            <v>6500</v>
          </cell>
        </row>
        <row r="1436">
          <cell r="K1436">
            <v>2891</v>
          </cell>
        </row>
        <row r="1437">
          <cell r="K1437">
            <v>770</v>
          </cell>
        </row>
        <row r="1438">
          <cell r="K1438">
            <v>5125</v>
          </cell>
        </row>
        <row r="1439">
          <cell r="I1439" t="str">
            <v>Revenue</v>
          </cell>
          <cell r="K1439">
            <v>6500</v>
          </cell>
        </row>
        <row r="1440">
          <cell r="I1440" t="str">
            <v>Revenue</v>
          </cell>
          <cell r="K1440">
            <v>2891</v>
          </cell>
        </row>
        <row r="1441">
          <cell r="I1441" t="str">
            <v>Revenue</v>
          </cell>
          <cell r="K1441">
            <v>700</v>
          </cell>
        </row>
        <row r="1442">
          <cell r="I1442" t="str">
            <v>Revenue</v>
          </cell>
          <cell r="K1442">
            <v>5195</v>
          </cell>
        </row>
        <row r="1443">
          <cell r="K1443">
            <v>1277.17</v>
          </cell>
        </row>
        <row r="1444">
          <cell r="K1444">
            <v>229.89</v>
          </cell>
        </row>
        <row r="1445">
          <cell r="K1445">
            <v>1507.06</v>
          </cell>
        </row>
        <row r="1446">
          <cell r="K1446">
            <v>114.41</v>
          </cell>
        </row>
        <row r="1447">
          <cell r="K1447">
            <v>20.59</v>
          </cell>
        </row>
        <row r="1448">
          <cell r="I1448" t="str">
            <v>Security Service</v>
          </cell>
          <cell r="K1448">
            <v>135</v>
          </cell>
        </row>
        <row r="1449">
          <cell r="I1449" t="str">
            <v>Bank Charges</v>
          </cell>
          <cell r="K1449">
            <v>0.9</v>
          </cell>
        </row>
        <row r="1450">
          <cell r="K1450">
            <v>110.17</v>
          </cell>
        </row>
        <row r="1451">
          <cell r="K1451">
            <v>19.829999999999998</v>
          </cell>
        </row>
        <row r="1452">
          <cell r="I1452" t="str">
            <v>Unmaped</v>
          </cell>
          <cell r="K1452">
            <v>130</v>
          </cell>
        </row>
        <row r="1453">
          <cell r="K1453">
            <v>79.66</v>
          </cell>
        </row>
        <row r="1454">
          <cell r="K1454">
            <v>583.64</v>
          </cell>
        </row>
        <row r="1455">
          <cell r="K1455">
            <v>953.56</v>
          </cell>
        </row>
        <row r="1456">
          <cell r="K1456">
            <v>83.05</v>
          </cell>
        </row>
        <row r="1457">
          <cell r="K1457">
            <v>352.47</v>
          </cell>
        </row>
        <row r="1458">
          <cell r="K1458">
            <v>719.54</v>
          </cell>
        </row>
        <row r="1459">
          <cell r="I1459" t="str">
            <v>Unmaped</v>
          </cell>
          <cell r="K1459">
            <v>30</v>
          </cell>
        </row>
        <row r="1460">
          <cell r="K1460">
            <v>10268</v>
          </cell>
        </row>
        <row r="1461">
          <cell r="I1461" t="str">
            <v>Revenue</v>
          </cell>
          <cell r="K1461">
            <v>10268</v>
          </cell>
        </row>
        <row r="1462">
          <cell r="K1462">
            <v>134032.15</v>
          </cell>
        </row>
        <row r="1463">
          <cell r="K1463">
            <v>11986.2</v>
          </cell>
        </row>
        <row r="1464">
          <cell r="K1464">
            <v>26283.3</v>
          </cell>
        </row>
        <row r="1465">
          <cell r="K1465">
            <v>3030.84</v>
          </cell>
        </row>
        <row r="1466">
          <cell r="K1466">
            <v>284.52</v>
          </cell>
        </row>
        <row r="1467">
          <cell r="K1467">
            <v>596.76</v>
          </cell>
        </row>
        <row r="1468">
          <cell r="K1468">
            <v>1013.76</v>
          </cell>
        </row>
        <row r="1469">
          <cell r="K1469">
            <v>182.48</v>
          </cell>
        </row>
        <row r="1470">
          <cell r="K1470">
            <v>96309.36</v>
          </cell>
        </row>
        <row r="1471">
          <cell r="K1471">
            <v>664.54</v>
          </cell>
        </row>
        <row r="1472">
          <cell r="K1472">
            <v>3691.9</v>
          </cell>
        </row>
        <row r="1473">
          <cell r="I1473" t="str">
            <v>Energo Pro</v>
          </cell>
          <cell r="K1473">
            <v>4356.4399999999996</v>
          </cell>
        </row>
        <row r="1474">
          <cell r="K1474">
            <v>18.53</v>
          </cell>
        </row>
        <row r="1475">
          <cell r="K1475">
            <v>102.97</v>
          </cell>
        </row>
        <row r="1476">
          <cell r="I1476" t="str">
            <v>Communal Water</v>
          </cell>
          <cell r="K1476">
            <v>121.5</v>
          </cell>
        </row>
        <row r="1477">
          <cell r="I1477" t="str">
            <v>Bank Charges</v>
          </cell>
          <cell r="K1477">
            <v>3.05</v>
          </cell>
        </row>
        <row r="1478">
          <cell r="I1478" t="str">
            <v>Bank Charges</v>
          </cell>
          <cell r="K1478">
            <v>0.9</v>
          </cell>
        </row>
        <row r="1479">
          <cell r="K1479">
            <v>5500</v>
          </cell>
        </row>
        <row r="1480">
          <cell r="K1480">
            <v>5606</v>
          </cell>
        </row>
        <row r="1481">
          <cell r="I1481" t="str">
            <v>Revenue</v>
          </cell>
          <cell r="K1481">
            <v>5500</v>
          </cell>
        </row>
        <row r="1482">
          <cell r="I1482" t="str">
            <v>Revenue</v>
          </cell>
          <cell r="K1482">
            <v>5606</v>
          </cell>
        </row>
        <row r="1483">
          <cell r="I1483" t="str">
            <v>Sokar Georgia Gas</v>
          </cell>
          <cell r="K1483">
            <v>50000</v>
          </cell>
        </row>
        <row r="1484">
          <cell r="K1484">
            <v>8.4700000000000006</v>
          </cell>
        </row>
        <row r="1485">
          <cell r="K1485">
            <v>1.53</v>
          </cell>
        </row>
        <row r="1486">
          <cell r="K1486">
            <v>27.33</v>
          </cell>
        </row>
        <row r="1487">
          <cell r="K1487">
            <v>4.92</v>
          </cell>
        </row>
        <row r="1488">
          <cell r="I1488" t="str">
            <v>Stationery</v>
          </cell>
          <cell r="K1488">
            <v>32.25</v>
          </cell>
        </row>
        <row r="1489">
          <cell r="K1489">
            <v>5766</v>
          </cell>
        </row>
        <row r="1490">
          <cell r="I1490" t="str">
            <v>Bank Charges</v>
          </cell>
          <cell r="K1490">
            <v>35</v>
          </cell>
        </row>
        <row r="1491">
          <cell r="I1491" t="str">
            <v>Bank Charges</v>
          </cell>
          <cell r="K1491">
            <v>0.9</v>
          </cell>
        </row>
        <row r="1492">
          <cell r="I1492" t="str">
            <v>Revenue</v>
          </cell>
          <cell r="K1492">
            <v>5766</v>
          </cell>
        </row>
        <row r="1493">
          <cell r="K1493">
            <v>24</v>
          </cell>
        </row>
        <row r="1494">
          <cell r="I1494" t="str">
            <v>Excise Payable</v>
          </cell>
          <cell r="K1494">
            <v>12000</v>
          </cell>
        </row>
        <row r="1495">
          <cell r="I1495" t="str">
            <v>Bank Charges</v>
          </cell>
          <cell r="K1495">
            <v>8.4</v>
          </cell>
        </row>
        <row r="1496">
          <cell r="K1496">
            <v>245.76</v>
          </cell>
        </row>
        <row r="1497">
          <cell r="K1497">
            <v>44.24</v>
          </cell>
        </row>
        <row r="1498">
          <cell r="K1498">
            <v>24.58</v>
          </cell>
        </row>
        <row r="1499">
          <cell r="K1499">
            <v>4.42</v>
          </cell>
        </row>
        <row r="1500">
          <cell r="K1500">
            <v>93975.039999999994</v>
          </cell>
        </row>
        <row r="1501">
          <cell r="K1501">
            <v>16915.509999999998</v>
          </cell>
        </row>
        <row r="1502">
          <cell r="K1502">
            <v>93944.61</v>
          </cell>
        </row>
        <row r="1503">
          <cell r="K1503">
            <v>17988.62</v>
          </cell>
        </row>
        <row r="1504">
          <cell r="K1504">
            <v>5720</v>
          </cell>
        </row>
        <row r="1505">
          <cell r="K1505">
            <v>6000</v>
          </cell>
        </row>
        <row r="1506">
          <cell r="K1506">
            <v>5310</v>
          </cell>
        </row>
        <row r="1507">
          <cell r="I1507" t="str">
            <v>VAT Payable</v>
          </cell>
          <cell r="K1507">
            <v>10000</v>
          </cell>
        </row>
        <row r="1508">
          <cell r="I1508" t="str">
            <v>Bank Charges</v>
          </cell>
          <cell r="K1508">
            <v>7</v>
          </cell>
        </row>
        <row r="1509">
          <cell r="K1509">
            <v>5156</v>
          </cell>
        </row>
        <row r="1510">
          <cell r="K1510">
            <v>5143</v>
          </cell>
        </row>
        <row r="1511">
          <cell r="I1511" t="str">
            <v>Revenue</v>
          </cell>
          <cell r="K1511">
            <v>5156</v>
          </cell>
        </row>
        <row r="1512">
          <cell r="I1512" t="str">
            <v>Revenue</v>
          </cell>
          <cell r="K1512">
            <v>5143</v>
          </cell>
        </row>
        <row r="1513">
          <cell r="I1513" t="str">
            <v>Revenue</v>
          </cell>
          <cell r="K1513">
            <v>5720</v>
          </cell>
        </row>
        <row r="1514">
          <cell r="I1514" t="str">
            <v>Revenue</v>
          </cell>
          <cell r="K1514">
            <v>6000</v>
          </cell>
        </row>
        <row r="1515">
          <cell r="I1515" t="str">
            <v>Revenue</v>
          </cell>
          <cell r="K1515">
            <v>5310</v>
          </cell>
        </row>
        <row r="1516">
          <cell r="I1516" t="str">
            <v>Unmaped</v>
          </cell>
          <cell r="K1516">
            <v>40</v>
          </cell>
        </row>
        <row r="1517">
          <cell r="K1517">
            <v>5120</v>
          </cell>
        </row>
        <row r="1518">
          <cell r="K1518">
            <v>5545</v>
          </cell>
        </row>
        <row r="1519">
          <cell r="I1519" t="str">
            <v>Revenue</v>
          </cell>
          <cell r="K1519">
            <v>5120</v>
          </cell>
        </row>
        <row r="1520">
          <cell r="I1520" t="str">
            <v>Revenue</v>
          </cell>
          <cell r="K1520">
            <v>5545</v>
          </cell>
        </row>
        <row r="1521">
          <cell r="K1521">
            <v>33.9</v>
          </cell>
        </row>
        <row r="1522">
          <cell r="K1522">
            <v>6.1</v>
          </cell>
        </row>
        <row r="1523">
          <cell r="K1523">
            <v>112.8</v>
          </cell>
        </row>
        <row r="1524">
          <cell r="K1524">
            <v>20.3</v>
          </cell>
        </row>
        <row r="1525">
          <cell r="I1525" t="str">
            <v>Unmaped</v>
          </cell>
          <cell r="K1525">
            <v>133.1</v>
          </cell>
        </row>
        <row r="1526">
          <cell r="I1526" t="str">
            <v>Bank Charges</v>
          </cell>
          <cell r="K1526">
            <v>0.9</v>
          </cell>
        </row>
        <row r="1527">
          <cell r="K1527">
            <v>4900</v>
          </cell>
        </row>
        <row r="1528">
          <cell r="I1528" t="str">
            <v>Bank Charges</v>
          </cell>
          <cell r="K1528">
            <v>0.9</v>
          </cell>
        </row>
        <row r="1529">
          <cell r="I1529" t="str">
            <v>Unmaped</v>
          </cell>
          <cell r="K1529">
            <v>200</v>
          </cell>
        </row>
        <row r="1530">
          <cell r="I1530" t="str">
            <v>Bank Charges</v>
          </cell>
          <cell r="K1530">
            <v>0.9</v>
          </cell>
        </row>
        <row r="1531">
          <cell r="K1531">
            <v>22.88</v>
          </cell>
        </row>
        <row r="1532">
          <cell r="K1532">
            <v>4.12</v>
          </cell>
        </row>
        <row r="1533">
          <cell r="I1533" t="str">
            <v>Unmaped</v>
          </cell>
          <cell r="K1533">
            <v>27</v>
          </cell>
        </row>
        <row r="1534">
          <cell r="K1534">
            <v>5247</v>
          </cell>
        </row>
        <row r="1535">
          <cell r="K1535">
            <v>5305</v>
          </cell>
        </row>
        <row r="1536">
          <cell r="K1536">
            <v>5265</v>
          </cell>
        </row>
        <row r="1537">
          <cell r="K1537">
            <v>5402</v>
          </cell>
        </row>
        <row r="1538">
          <cell r="I1538" t="str">
            <v>Bank Charges</v>
          </cell>
          <cell r="K1538">
            <v>0.9</v>
          </cell>
        </row>
        <row r="1539">
          <cell r="I1539" t="str">
            <v>Bank Charges</v>
          </cell>
          <cell r="K1539">
            <v>10</v>
          </cell>
        </row>
        <row r="1540">
          <cell r="I1540" t="str">
            <v>Revenue</v>
          </cell>
          <cell r="K1540">
            <v>4900</v>
          </cell>
        </row>
        <row r="1541">
          <cell r="I1541" t="str">
            <v>Revenue</v>
          </cell>
          <cell r="K1541">
            <v>5247</v>
          </cell>
        </row>
        <row r="1542">
          <cell r="I1542" t="str">
            <v>Revenue</v>
          </cell>
          <cell r="K1542">
            <v>5305</v>
          </cell>
        </row>
        <row r="1543">
          <cell r="I1543" t="str">
            <v>Revenue</v>
          </cell>
          <cell r="K1543">
            <v>5265</v>
          </cell>
        </row>
        <row r="1544">
          <cell r="I1544" t="str">
            <v>Revenue</v>
          </cell>
          <cell r="K1544">
            <v>5402</v>
          </cell>
        </row>
        <row r="1545">
          <cell r="K1545">
            <v>46.5</v>
          </cell>
        </row>
        <row r="1546">
          <cell r="K1546">
            <v>46.5</v>
          </cell>
        </row>
        <row r="1547">
          <cell r="K1547">
            <v>46.5</v>
          </cell>
        </row>
        <row r="1548">
          <cell r="I1548" t="str">
            <v>Unmaped</v>
          </cell>
          <cell r="K1548">
            <v>139.5</v>
          </cell>
        </row>
        <row r="1549">
          <cell r="I1549" t="str">
            <v>Sokar Georgia Gas</v>
          </cell>
          <cell r="K1549">
            <v>70000</v>
          </cell>
        </row>
        <row r="1550">
          <cell r="I1550" t="str">
            <v>Bank Charges</v>
          </cell>
          <cell r="K1550">
            <v>0.9</v>
          </cell>
        </row>
        <row r="1551">
          <cell r="I1551" t="str">
            <v>Bank Charges</v>
          </cell>
          <cell r="K1551">
            <v>49</v>
          </cell>
        </row>
        <row r="1552">
          <cell r="K1552">
            <v>5480</v>
          </cell>
        </row>
        <row r="1553">
          <cell r="I1553" t="str">
            <v>Revenue</v>
          </cell>
          <cell r="K1553">
            <v>5480</v>
          </cell>
        </row>
        <row r="1554">
          <cell r="K1554">
            <v>45.76</v>
          </cell>
        </row>
        <row r="1555">
          <cell r="K1555">
            <v>5.55</v>
          </cell>
        </row>
        <row r="1556">
          <cell r="K1556">
            <v>5.26</v>
          </cell>
        </row>
        <row r="1557">
          <cell r="K1557">
            <v>33.049999999999997</v>
          </cell>
        </row>
        <row r="1558">
          <cell r="K1558">
            <v>8.24</v>
          </cell>
        </row>
        <row r="1559">
          <cell r="I1559" t="str">
            <v>Other Materials</v>
          </cell>
          <cell r="K1559">
            <v>105.75</v>
          </cell>
        </row>
        <row r="1560">
          <cell r="K1560">
            <v>169.49</v>
          </cell>
        </row>
        <row r="1561">
          <cell r="K1561">
            <v>30.51</v>
          </cell>
        </row>
        <row r="1562">
          <cell r="K1562">
            <v>194.92</v>
          </cell>
        </row>
        <row r="1563">
          <cell r="K1563">
            <v>35.08</v>
          </cell>
        </row>
        <row r="1564">
          <cell r="I1564" t="str">
            <v>Water</v>
          </cell>
          <cell r="K1564">
            <v>230</v>
          </cell>
        </row>
        <row r="1565">
          <cell r="I1565" t="str">
            <v>Bank Charges</v>
          </cell>
          <cell r="K1565">
            <v>0.9</v>
          </cell>
        </row>
        <row r="1566">
          <cell r="K1566">
            <v>5512</v>
          </cell>
        </row>
        <row r="1567">
          <cell r="K1567">
            <v>5305</v>
          </cell>
        </row>
        <row r="1568">
          <cell r="K1568">
            <v>5265</v>
          </cell>
        </row>
        <row r="1569">
          <cell r="K1569">
            <v>5463</v>
          </cell>
        </row>
        <row r="1570">
          <cell r="K1570">
            <v>5724</v>
          </cell>
        </row>
        <row r="1571">
          <cell r="K1571">
            <v>4802</v>
          </cell>
        </row>
        <row r="1572">
          <cell r="I1572" t="str">
            <v>Revenue</v>
          </cell>
          <cell r="K1572">
            <v>5512</v>
          </cell>
        </row>
        <row r="1573">
          <cell r="I1573" t="str">
            <v>Revenue</v>
          </cell>
          <cell r="K1573">
            <v>5305</v>
          </cell>
        </row>
        <row r="1574">
          <cell r="I1574" t="str">
            <v>Revenue</v>
          </cell>
          <cell r="K1574">
            <v>5265</v>
          </cell>
        </row>
        <row r="1575">
          <cell r="I1575" t="str">
            <v>Revenue</v>
          </cell>
          <cell r="K1575">
            <v>5463</v>
          </cell>
        </row>
        <row r="1576">
          <cell r="I1576" t="str">
            <v>Revenue</v>
          </cell>
          <cell r="K1576">
            <v>5724</v>
          </cell>
        </row>
        <row r="1577">
          <cell r="I1577" t="str">
            <v>Revenue</v>
          </cell>
          <cell r="K1577">
            <v>4802</v>
          </cell>
        </row>
        <row r="1578">
          <cell r="I1578" t="str">
            <v>Unmaped</v>
          </cell>
          <cell r="K1578">
            <v>250</v>
          </cell>
        </row>
        <row r="1579">
          <cell r="K1579">
            <v>5410</v>
          </cell>
        </row>
        <row r="1580">
          <cell r="K1580">
            <v>5185</v>
          </cell>
        </row>
        <row r="1581">
          <cell r="K1581">
            <v>6528</v>
          </cell>
        </row>
        <row r="1582">
          <cell r="K1582">
            <v>5300</v>
          </cell>
        </row>
        <row r="1583">
          <cell r="I1583" t="str">
            <v>Revenue</v>
          </cell>
          <cell r="K1583">
            <v>5300</v>
          </cell>
        </row>
        <row r="1584">
          <cell r="I1584" t="str">
            <v>Revenue</v>
          </cell>
          <cell r="K1584">
            <v>5410</v>
          </cell>
        </row>
        <row r="1585">
          <cell r="I1585" t="str">
            <v>Revenue</v>
          </cell>
          <cell r="K1585">
            <v>5185</v>
          </cell>
        </row>
        <row r="1586">
          <cell r="I1586" t="str">
            <v>Revenue</v>
          </cell>
          <cell r="K1586">
            <v>6528</v>
          </cell>
        </row>
        <row r="1587">
          <cell r="K1587">
            <v>8250</v>
          </cell>
        </row>
        <row r="1588">
          <cell r="K1588">
            <v>1650</v>
          </cell>
        </row>
        <row r="1589">
          <cell r="K1589">
            <v>1644.56</v>
          </cell>
        </row>
        <row r="1590">
          <cell r="K1590">
            <v>1644.56</v>
          </cell>
        </row>
        <row r="1591">
          <cell r="I1591" t="str">
            <v>Dimitri Davitishvili</v>
          </cell>
          <cell r="K1591">
            <v>1644.56</v>
          </cell>
        </row>
        <row r="1592">
          <cell r="I1592" t="str">
            <v>Murad Shengelia</v>
          </cell>
          <cell r="K1592">
            <v>1644.56</v>
          </cell>
        </row>
        <row r="1593">
          <cell r="I1593" t="str">
            <v>Bank Charges</v>
          </cell>
          <cell r="K1593">
            <v>1.1499999999999999</v>
          </cell>
        </row>
        <row r="1594">
          <cell r="I1594" t="str">
            <v>Bank Charges</v>
          </cell>
          <cell r="K1594">
            <v>1.1499999999999999</v>
          </cell>
        </row>
        <row r="1595">
          <cell r="I1595" t="str">
            <v>Cash Collection</v>
          </cell>
          <cell r="K1595">
            <v>300</v>
          </cell>
        </row>
        <row r="1596">
          <cell r="I1596" t="str">
            <v>Salary</v>
          </cell>
          <cell r="K1596">
            <v>100</v>
          </cell>
        </row>
        <row r="1597">
          <cell r="I1597" t="str">
            <v>Salary</v>
          </cell>
          <cell r="K1597">
            <v>500</v>
          </cell>
        </row>
        <row r="1598">
          <cell r="I1598" t="str">
            <v>Salary</v>
          </cell>
          <cell r="K1598">
            <v>6000</v>
          </cell>
        </row>
        <row r="1599">
          <cell r="I1599" t="str">
            <v>Bank Charges</v>
          </cell>
          <cell r="K1599">
            <v>0.9</v>
          </cell>
        </row>
        <row r="1600">
          <cell r="K1600">
            <v>5491</v>
          </cell>
        </row>
        <row r="1601">
          <cell r="I1601" t="str">
            <v>Revenue</v>
          </cell>
          <cell r="K1601">
            <v>5491</v>
          </cell>
        </row>
        <row r="1602">
          <cell r="K1602">
            <v>93.22</v>
          </cell>
        </row>
        <row r="1603">
          <cell r="K1603">
            <v>118.64</v>
          </cell>
        </row>
        <row r="1604">
          <cell r="K1604">
            <v>38.14</v>
          </cell>
        </row>
        <row r="1605">
          <cell r="K1605">
            <v>110.17</v>
          </cell>
        </row>
        <row r="1606">
          <cell r="K1606">
            <v>19.829999999999998</v>
          </cell>
        </row>
        <row r="1607">
          <cell r="I1607" t="str">
            <v>Unmaped</v>
          </cell>
          <cell r="K1607">
            <v>130</v>
          </cell>
        </row>
        <row r="1608">
          <cell r="I1608" t="str">
            <v>Bank Charges</v>
          </cell>
          <cell r="K1608">
            <v>0.9</v>
          </cell>
        </row>
        <row r="1609">
          <cell r="K1609">
            <v>7201</v>
          </cell>
        </row>
        <row r="1610">
          <cell r="I1610" t="str">
            <v>Revenue</v>
          </cell>
          <cell r="K1610">
            <v>7201</v>
          </cell>
        </row>
        <row r="1611">
          <cell r="K1611">
            <v>20</v>
          </cell>
        </row>
        <row r="1612">
          <cell r="K1612">
            <v>114.41</v>
          </cell>
        </row>
        <row r="1613">
          <cell r="K1613">
            <v>20.59</v>
          </cell>
        </row>
        <row r="1614">
          <cell r="I1614" t="str">
            <v>Security Service</v>
          </cell>
          <cell r="K1614">
            <v>135</v>
          </cell>
        </row>
        <row r="1615">
          <cell r="K1615">
            <v>37.58</v>
          </cell>
        </row>
        <row r="1616">
          <cell r="K1616">
            <v>6.77</v>
          </cell>
        </row>
        <row r="1617">
          <cell r="I1617" t="str">
            <v>Stationery</v>
          </cell>
          <cell r="K1617">
            <v>44.35</v>
          </cell>
        </row>
        <row r="1618">
          <cell r="K1618">
            <v>5284</v>
          </cell>
        </row>
        <row r="1619">
          <cell r="I1619" t="str">
            <v>Bank Charges</v>
          </cell>
          <cell r="K1619">
            <v>0.9</v>
          </cell>
        </row>
        <row r="1620">
          <cell r="K1620">
            <v>4920</v>
          </cell>
        </row>
        <row r="1621">
          <cell r="I1621" t="str">
            <v>Unmaped</v>
          </cell>
          <cell r="K1621">
            <v>170</v>
          </cell>
        </row>
        <row r="1622">
          <cell r="I1622" t="str">
            <v>Bank Charges</v>
          </cell>
          <cell r="K1622">
            <v>0.9</v>
          </cell>
        </row>
        <row r="1623">
          <cell r="K1623">
            <v>1278.6300000000001</v>
          </cell>
        </row>
        <row r="1624">
          <cell r="K1624">
            <v>230.15</v>
          </cell>
        </row>
        <row r="1625">
          <cell r="K1625">
            <v>1508.78</v>
          </cell>
        </row>
        <row r="1626">
          <cell r="I1626" t="str">
            <v>Revenue</v>
          </cell>
          <cell r="K1626">
            <v>5284</v>
          </cell>
        </row>
        <row r="1627">
          <cell r="I1627" t="str">
            <v>Revenue</v>
          </cell>
          <cell r="K1627">
            <v>4920</v>
          </cell>
        </row>
        <row r="1628">
          <cell r="I1628" t="str">
            <v>Revenue</v>
          </cell>
          <cell r="K1628">
            <v>1846</v>
          </cell>
        </row>
        <row r="1629">
          <cell r="I1629" t="str">
            <v>Revenue</v>
          </cell>
          <cell r="K1629">
            <v>3073</v>
          </cell>
        </row>
        <row r="1630">
          <cell r="I1630" t="str">
            <v>Revenue</v>
          </cell>
          <cell r="K1630">
            <v>5237</v>
          </cell>
        </row>
        <row r="1631">
          <cell r="K1631">
            <v>5.95</v>
          </cell>
        </row>
        <row r="1632">
          <cell r="K1632">
            <v>0.94</v>
          </cell>
        </row>
        <row r="1633">
          <cell r="K1633">
            <v>1</v>
          </cell>
        </row>
        <row r="1634">
          <cell r="K1634">
            <v>88.14</v>
          </cell>
        </row>
        <row r="1635">
          <cell r="K1635">
            <v>620.64</v>
          </cell>
        </row>
        <row r="1636">
          <cell r="K1636">
            <v>1846</v>
          </cell>
        </row>
        <row r="1637">
          <cell r="K1637">
            <v>3073</v>
          </cell>
        </row>
        <row r="1638">
          <cell r="K1638">
            <v>5237</v>
          </cell>
        </row>
        <row r="1639">
          <cell r="K1639">
            <v>132096.4</v>
          </cell>
        </row>
        <row r="1640">
          <cell r="K1640">
            <v>11813.09</v>
          </cell>
        </row>
        <row r="1641">
          <cell r="K1641">
            <v>25903.71</v>
          </cell>
        </row>
        <row r="1642">
          <cell r="K1642">
            <v>1643.65</v>
          </cell>
        </row>
        <row r="1643">
          <cell r="K1643">
            <v>2220.75</v>
          </cell>
        </row>
        <row r="1644">
          <cell r="K1644">
            <v>146.99</v>
          </cell>
        </row>
        <row r="1645">
          <cell r="K1645">
            <v>322.31</v>
          </cell>
        </row>
        <row r="1646">
          <cell r="K1646">
            <v>399.73</v>
          </cell>
        </row>
        <row r="1647">
          <cell r="K1647">
            <v>3661.74</v>
          </cell>
        </row>
        <row r="1648">
          <cell r="K1648">
            <v>659.11</v>
          </cell>
        </row>
        <row r="1649">
          <cell r="I1649" t="str">
            <v>Energo Pro</v>
          </cell>
          <cell r="K1649">
            <v>4320.8500000000004</v>
          </cell>
        </row>
        <row r="1650">
          <cell r="K1650">
            <v>102.97</v>
          </cell>
        </row>
        <row r="1651">
          <cell r="K1651">
            <v>18.53</v>
          </cell>
        </row>
        <row r="1652">
          <cell r="I1652" t="str">
            <v>Communal Water</v>
          </cell>
          <cell r="K1652">
            <v>121.5</v>
          </cell>
        </row>
        <row r="1653">
          <cell r="K1653">
            <v>5425</v>
          </cell>
        </row>
        <row r="1654">
          <cell r="K1654">
            <v>5095</v>
          </cell>
        </row>
        <row r="1655">
          <cell r="I1655" t="str">
            <v>Bank Charges</v>
          </cell>
          <cell r="K1655">
            <v>0.9</v>
          </cell>
        </row>
        <row r="1656">
          <cell r="I1656" t="str">
            <v>Unmaped</v>
          </cell>
          <cell r="K1656">
            <v>200</v>
          </cell>
        </row>
        <row r="1657">
          <cell r="I1657" t="str">
            <v>Bank Charges</v>
          </cell>
          <cell r="K1657">
            <v>3.02</v>
          </cell>
        </row>
        <row r="1658">
          <cell r="I1658" t="str">
            <v>Bank Charges</v>
          </cell>
          <cell r="K1658">
            <v>0.9</v>
          </cell>
        </row>
        <row r="1659">
          <cell r="K1659">
            <v>177.97</v>
          </cell>
        </row>
        <row r="1660">
          <cell r="K1660">
            <v>32.03</v>
          </cell>
        </row>
        <row r="1661">
          <cell r="K1661">
            <v>12.71</v>
          </cell>
        </row>
        <row r="1662">
          <cell r="K1662">
            <v>2.29</v>
          </cell>
        </row>
        <row r="1663">
          <cell r="K1663">
            <v>170</v>
          </cell>
        </row>
        <row r="1664">
          <cell r="I1664" t="str">
            <v>Revenue</v>
          </cell>
          <cell r="K1664">
            <v>5095</v>
          </cell>
        </row>
        <row r="1665">
          <cell r="I1665" t="str">
            <v>Revenue</v>
          </cell>
          <cell r="K1665">
            <v>5425</v>
          </cell>
        </row>
        <row r="1666">
          <cell r="I1666" t="str">
            <v>Excise Payable</v>
          </cell>
          <cell r="K1666">
            <v>12000</v>
          </cell>
        </row>
        <row r="1667">
          <cell r="I1667" t="str">
            <v>Water</v>
          </cell>
          <cell r="K1667">
            <v>210</v>
          </cell>
        </row>
        <row r="1668">
          <cell r="I1668" t="str">
            <v>Bank Charges</v>
          </cell>
          <cell r="K1668">
            <v>8.4</v>
          </cell>
        </row>
        <row r="1669">
          <cell r="K1669">
            <v>5547</v>
          </cell>
        </row>
        <row r="1670">
          <cell r="I1670" t="str">
            <v>Revenue</v>
          </cell>
          <cell r="K1670">
            <v>5547</v>
          </cell>
        </row>
        <row r="1671">
          <cell r="I1671" t="str">
            <v>Bank Charges</v>
          </cell>
          <cell r="K1671">
            <v>7</v>
          </cell>
        </row>
        <row r="1672">
          <cell r="I1672" t="str">
            <v>VAT Payable</v>
          </cell>
          <cell r="K1672">
            <v>10000</v>
          </cell>
        </row>
        <row r="1673">
          <cell r="I1673" t="str">
            <v>Sokar Georgia Gas</v>
          </cell>
          <cell r="K1673">
            <v>50000</v>
          </cell>
        </row>
        <row r="1674">
          <cell r="I1674" t="str">
            <v>Bank Charges</v>
          </cell>
          <cell r="K1674">
            <v>35</v>
          </cell>
        </row>
        <row r="1675">
          <cell r="K1675">
            <v>169.49</v>
          </cell>
        </row>
        <row r="1676">
          <cell r="K1676">
            <v>30.51</v>
          </cell>
        </row>
        <row r="1677">
          <cell r="K1677">
            <v>27.97</v>
          </cell>
        </row>
        <row r="1678">
          <cell r="K1678">
            <v>5.03</v>
          </cell>
        </row>
        <row r="1679">
          <cell r="K1679">
            <v>3520.58</v>
          </cell>
        </row>
        <row r="1680">
          <cell r="K1680">
            <v>633.71</v>
          </cell>
        </row>
        <row r="1681">
          <cell r="I1681" t="str">
            <v>Unmaped</v>
          </cell>
          <cell r="K1681">
            <v>4154.29</v>
          </cell>
        </row>
        <row r="1682">
          <cell r="I1682" t="str">
            <v>Bank Charges</v>
          </cell>
          <cell r="K1682">
            <v>2.91</v>
          </cell>
        </row>
        <row r="1683">
          <cell r="K1683">
            <v>5470</v>
          </cell>
        </row>
        <row r="1684">
          <cell r="I1684" t="str">
            <v>Revenue</v>
          </cell>
          <cell r="K1684">
            <v>5470</v>
          </cell>
        </row>
        <row r="1685">
          <cell r="K1685">
            <v>5.83</v>
          </cell>
        </row>
        <row r="1686">
          <cell r="K1686">
            <v>4.58</v>
          </cell>
        </row>
        <row r="1687">
          <cell r="K1687">
            <v>5.83</v>
          </cell>
        </row>
        <row r="1688">
          <cell r="K1688">
            <v>8.02</v>
          </cell>
        </row>
        <row r="1689">
          <cell r="K1689">
            <v>19.170000000000002</v>
          </cell>
        </row>
        <row r="1690">
          <cell r="K1690">
            <v>35.71</v>
          </cell>
        </row>
        <row r="1691">
          <cell r="K1691">
            <v>5115</v>
          </cell>
        </row>
        <row r="1692">
          <cell r="K1692">
            <v>4409</v>
          </cell>
        </row>
        <row r="1693">
          <cell r="I1693" t="str">
            <v>Unmaped</v>
          </cell>
          <cell r="K1693">
            <v>130.27000000000001</v>
          </cell>
        </row>
        <row r="1694">
          <cell r="I1694" t="str">
            <v>Bank Charges</v>
          </cell>
          <cell r="K1694">
            <v>0.9</v>
          </cell>
        </row>
        <row r="1695">
          <cell r="K1695">
            <v>92635.62</v>
          </cell>
        </row>
        <row r="1696">
          <cell r="K1696">
            <v>16674.41</v>
          </cell>
        </row>
        <row r="1697">
          <cell r="K1697">
            <v>18463.189999999999</v>
          </cell>
        </row>
        <row r="1698">
          <cell r="K1698">
            <v>5210</v>
          </cell>
        </row>
        <row r="1699">
          <cell r="I1699" t="str">
            <v>Revenue</v>
          </cell>
          <cell r="K1699">
            <v>5115</v>
          </cell>
        </row>
        <row r="1700">
          <cell r="I1700" t="str">
            <v>Revenue</v>
          </cell>
          <cell r="K1700">
            <v>4409</v>
          </cell>
        </row>
        <row r="1701">
          <cell r="I1701" t="str">
            <v>Revenue</v>
          </cell>
          <cell r="K1701">
            <v>5210</v>
          </cell>
        </row>
        <row r="1702">
          <cell r="K1702">
            <v>46.5</v>
          </cell>
        </row>
        <row r="1703">
          <cell r="I1703" t="str">
            <v>Unmaped</v>
          </cell>
          <cell r="K1703">
            <v>46.5</v>
          </cell>
        </row>
        <row r="1704">
          <cell r="I1704" t="str">
            <v>Bank Charges</v>
          </cell>
          <cell r="K1704">
            <v>0.9</v>
          </cell>
        </row>
        <row r="1705">
          <cell r="K1705">
            <v>4799</v>
          </cell>
        </row>
        <row r="1706">
          <cell r="K1706">
            <v>5355</v>
          </cell>
        </row>
        <row r="1707">
          <cell r="K1707">
            <v>5500</v>
          </cell>
        </row>
        <row r="1708">
          <cell r="K1708">
            <v>5104</v>
          </cell>
        </row>
        <row r="1709">
          <cell r="K1709">
            <v>5120</v>
          </cell>
        </row>
        <row r="1710">
          <cell r="K1710">
            <v>5221</v>
          </cell>
        </row>
        <row r="1711">
          <cell r="K1711">
            <v>20</v>
          </cell>
        </row>
        <row r="1712">
          <cell r="K1712">
            <v>110.4</v>
          </cell>
        </row>
        <row r="1713">
          <cell r="K1713">
            <v>19.87</v>
          </cell>
        </row>
        <row r="1714">
          <cell r="I1714" t="str">
            <v>Sokar Georgia Gas</v>
          </cell>
          <cell r="K1714">
            <v>70000</v>
          </cell>
        </row>
        <row r="1715">
          <cell r="I1715" t="str">
            <v>Bank Charges</v>
          </cell>
          <cell r="K1715">
            <v>49</v>
          </cell>
        </row>
        <row r="1716">
          <cell r="I1716" t="str">
            <v>Revenue</v>
          </cell>
          <cell r="K1716">
            <v>4799</v>
          </cell>
        </row>
        <row r="1717">
          <cell r="I1717" t="str">
            <v>Revenue</v>
          </cell>
          <cell r="K1717">
            <v>5355</v>
          </cell>
        </row>
        <row r="1718">
          <cell r="I1718" t="str">
            <v>Revenue</v>
          </cell>
          <cell r="K1718">
            <v>5500</v>
          </cell>
        </row>
        <row r="1719">
          <cell r="I1719" t="str">
            <v>Revenue</v>
          </cell>
          <cell r="K1719">
            <v>5104</v>
          </cell>
        </row>
        <row r="1720">
          <cell r="I1720" t="str">
            <v>Revenue</v>
          </cell>
          <cell r="K1720">
            <v>5120</v>
          </cell>
        </row>
        <row r="1721">
          <cell r="I1721" t="str">
            <v>Revenue</v>
          </cell>
          <cell r="K1721">
            <v>5221</v>
          </cell>
        </row>
        <row r="1722">
          <cell r="K1722">
            <v>4860</v>
          </cell>
        </row>
        <row r="1723">
          <cell r="K1723">
            <v>4839</v>
          </cell>
        </row>
        <row r="1724">
          <cell r="K1724">
            <v>4935</v>
          </cell>
        </row>
        <row r="1725">
          <cell r="K1725">
            <v>7215</v>
          </cell>
        </row>
        <row r="1726">
          <cell r="K1726">
            <v>5816</v>
          </cell>
        </row>
        <row r="1727">
          <cell r="K1727">
            <v>5279</v>
          </cell>
        </row>
        <row r="1728">
          <cell r="K1728">
            <v>5565</v>
          </cell>
        </row>
        <row r="1729">
          <cell r="K1729">
            <v>78.81</v>
          </cell>
        </row>
        <row r="1730">
          <cell r="K1730">
            <v>14.19</v>
          </cell>
        </row>
        <row r="1731">
          <cell r="K1731">
            <v>5.25</v>
          </cell>
        </row>
        <row r="1732">
          <cell r="K1732">
            <v>0.95</v>
          </cell>
        </row>
        <row r="1733">
          <cell r="K1733">
            <v>9.36</v>
          </cell>
        </row>
        <row r="1734">
          <cell r="K1734">
            <v>1.68</v>
          </cell>
        </row>
        <row r="1735">
          <cell r="K1735">
            <v>802.25</v>
          </cell>
        </row>
        <row r="1736">
          <cell r="K1736">
            <v>144.41</v>
          </cell>
        </row>
        <row r="1737">
          <cell r="K1737">
            <v>946.66</v>
          </cell>
        </row>
        <row r="1738">
          <cell r="I1738" t="str">
            <v>Revenue</v>
          </cell>
          <cell r="K1738">
            <v>4860</v>
          </cell>
        </row>
        <row r="1739">
          <cell r="I1739" t="str">
            <v>Revenue</v>
          </cell>
          <cell r="K1739">
            <v>4839</v>
          </cell>
        </row>
        <row r="1740">
          <cell r="I1740" t="str">
            <v>Revenue</v>
          </cell>
          <cell r="K1740">
            <v>4935</v>
          </cell>
        </row>
        <row r="1741">
          <cell r="I1741" t="str">
            <v>Revenue</v>
          </cell>
          <cell r="K1741">
            <v>7215</v>
          </cell>
        </row>
        <row r="1742">
          <cell r="I1742" t="str">
            <v>Revenue</v>
          </cell>
          <cell r="K1742">
            <v>5816</v>
          </cell>
        </row>
        <row r="1743">
          <cell r="I1743" t="str">
            <v>Revenue</v>
          </cell>
          <cell r="K1743">
            <v>5279</v>
          </cell>
        </row>
        <row r="1744">
          <cell r="I1744" t="str">
            <v>Revenue</v>
          </cell>
          <cell r="K1744">
            <v>5565</v>
          </cell>
        </row>
        <row r="1745">
          <cell r="K1745">
            <v>8250</v>
          </cell>
        </row>
        <row r="1746">
          <cell r="K1746">
            <v>1650</v>
          </cell>
        </row>
        <row r="1747">
          <cell r="K1747">
            <v>1722</v>
          </cell>
        </row>
        <row r="1748">
          <cell r="I1748" t="str">
            <v>Dimitri Davitishvili</v>
          </cell>
          <cell r="K1748">
            <v>1722</v>
          </cell>
        </row>
        <row r="1749">
          <cell r="K1749">
            <v>1722</v>
          </cell>
        </row>
        <row r="1750">
          <cell r="I1750" t="str">
            <v>Murad Shengelia</v>
          </cell>
          <cell r="K1750">
            <v>1722</v>
          </cell>
        </row>
        <row r="1751">
          <cell r="K1751">
            <v>4610</v>
          </cell>
        </row>
        <row r="1752">
          <cell r="K1752">
            <v>4935</v>
          </cell>
        </row>
        <row r="1753">
          <cell r="K1753">
            <v>5278</v>
          </cell>
        </row>
        <row r="1754">
          <cell r="I1754" t="str">
            <v>Bank Charges</v>
          </cell>
          <cell r="K1754">
            <v>1.21</v>
          </cell>
        </row>
        <row r="1755">
          <cell r="I1755" t="str">
            <v>Bank Charges</v>
          </cell>
          <cell r="K1755">
            <v>1.21</v>
          </cell>
        </row>
        <row r="1756">
          <cell r="I1756" t="str">
            <v>Revenue</v>
          </cell>
          <cell r="K1756">
            <v>4610</v>
          </cell>
        </row>
        <row r="1757">
          <cell r="I1757" t="str">
            <v>Revenue</v>
          </cell>
          <cell r="K1757">
            <v>4935</v>
          </cell>
        </row>
        <row r="1758">
          <cell r="I1758" t="str">
            <v>Revenue</v>
          </cell>
          <cell r="K1758">
            <v>5278</v>
          </cell>
        </row>
        <row r="1759">
          <cell r="I1759" t="str">
            <v>Salary</v>
          </cell>
          <cell r="K1759">
            <v>6000</v>
          </cell>
        </row>
        <row r="1760">
          <cell r="I1760" t="str">
            <v>Salary</v>
          </cell>
          <cell r="K1760">
            <v>500</v>
          </cell>
        </row>
        <row r="1761">
          <cell r="I1761" t="str">
            <v>Salary</v>
          </cell>
          <cell r="K1761">
            <v>100</v>
          </cell>
        </row>
        <row r="1762">
          <cell r="I1762" t="str">
            <v>Bank Charges</v>
          </cell>
          <cell r="K1762">
            <v>0.9</v>
          </cell>
        </row>
        <row r="1763">
          <cell r="K1763">
            <v>39.42</v>
          </cell>
        </row>
        <row r="1764">
          <cell r="K1764">
            <v>6.63</v>
          </cell>
        </row>
        <row r="1765">
          <cell r="I1765" t="str">
            <v>Stationery</v>
          </cell>
          <cell r="K1765">
            <v>46.05</v>
          </cell>
        </row>
        <row r="1766">
          <cell r="K1766">
            <v>114.41</v>
          </cell>
        </row>
        <row r="1767">
          <cell r="K1767">
            <v>20.59</v>
          </cell>
        </row>
        <row r="1768">
          <cell r="I1768" t="str">
            <v>Security Service</v>
          </cell>
          <cell r="K1768">
            <v>135</v>
          </cell>
        </row>
        <row r="1769">
          <cell r="K1769">
            <v>110.17</v>
          </cell>
        </row>
        <row r="1770">
          <cell r="K1770">
            <v>19.829999999999998</v>
          </cell>
        </row>
        <row r="1771">
          <cell r="I1771" t="str">
            <v>Unmaped</v>
          </cell>
          <cell r="K1771">
            <v>130</v>
          </cell>
        </row>
        <row r="1772">
          <cell r="K1772">
            <v>5366</v>
          </cell>
        </row>
        <row r="1773">
          <cell r="K1773">
            <v>6720</v>
          </cell>
        </row>
        <row r="1774">
          <cell r="K1774">
            <v>2000</v>
          </cell>
        </row>
        <row r="1775">
          <cell r="I1775" t="str">
            <v>Bank Charges</v>
          </cell>
          <cell r="K1775">
            <v>0.9</v>
          </cell>
        </row>
        <row r="1776">
          <cell r="I1776" t="str">
            <v>Bank Charges</v>
          </cell>
          <cell r="K1776">
            <v>0.9</v>
          </cell>
        </row>
        <row r="1777">
          <cell r="I1777" t="str">
            <v>Bank Charges</v>
          </cell>
          <cell r="K1777">
            <v>0.9</v>
          </cell>
        </row>
        <row r="1778">
          <cell r="I1778" t="str">
            <v>Revenue</v>
          </cell>
          <cell r="K1778">
            <v>5366</v>
          </cell>
        </row>
        <row r="1779">
          <cell r="I1779" t="str">
            <v>Revenue</v>
          </cell>
          <cell r="K1779">
            <v>6720</v>
          </cell>
        </row>
        <row r="1780">
          <cell r="I1780" t="str">
            <v>Revenue</v>
          </cell>
          <cell r="K1780">
            <v>2000</v>
          </cell>
        </row>
        <row r="1781">
          <cell r="I1781" t="str">
            <v>Revenue</v>
          </cell>
          <cell r="K1781">
            <v>5418</v>
          </cell>
        </row>
        <row r="1782">
          <cell r="I1782" t="str">
            <v>Revenue</v>
          </cell>
          <cell r="K1782">
            <v>2803</v>
          </cell>
        </row>
        <row r="1783">
          <cell r="I1783" t="str">
            <v>Revenue</v>
          </cell>
          <cell r="K1783">
            <v>1275</v>
          </cell>
        </row>
        <row r="1784">
          <cell r="K1784">
            <v>76.27</v>
          </cell>
        </row>
        <row r="1785">
          <cell r="K1785">
            <v>616.53</v>
          </cell>
        </row>
        <row r="1786">
          <cell r="K1786">
            <v>5418</v>
          </cell>
        </row>
        <row r="1787">
          <cell r="K1787">
            <v>2803</v>
          </cell>
        </row>
        <row r="1788">
          <cell r="K1788">
            <v>1275</v>
          </cell>
        </row>
        <row r="1789">
          <cell r="K1789">
            <v>125647.19</v>
          </cell>
        </row>
        <row r="1790">
          <cell r="K1790">
            <v>11236.35</v>
          </cell>
        </row>
        <row r="1791">
          <cell r="K1791">
            <v>24639.040000000001</v>
          </cell>
        </row>
        <row r="1792">
          <cell r="K1792">
            <v>4036.85</v>
          </cell>
        </row>
        <row r="1793">
          <cell r="K1793">
            <v>361.01</v>
          </cell>
        </row>
        <row r="1794">
          <cell r="K1794">
            <v>791.61</v>
          </cell>
        </row>
        <row r="1795">
          <cell r="K1795">
            <v>1739.8</v>
          </cell>
        </row>
        <row r="1796">
          <cell r="K1796">
            <v>313.16000000000003</v>
          </cell>
        </row>
        <row r="1797">
          <cell r="K1797">
            <v>1579.65</v>
          </cell>
        </row>
        <row r="1798">
          <cell r="K1798">
            <v>1338.69</v>
          </cell>
        </row>
        <row r="1799">
          <cell r="K1799">
            <v>240.96</v>
          </cell>
        </row>
        <row r="1800">
          <cell r="K1800">
            <v>5560</v>
          </cell>
        </row>
        <row r="1801">
          <cell r="I1801" t="str">
            <v>Bank Charges</v>
          </cell>
          <cell r="K1801">
            <v>0.9</v>
          </cell>
        </row>
        <row r="1802">
          <cell r="I1802" t="str">
            <v>Cash Collection</v>
          </cell>
          <cell r="K1802">
            <v>300</v>
          </cell>
        </row>
        <row r="1803">
          <cell r="I1803" t="str">
            <v>Unmaped</v>
          </cell>
          <cell r="K1803">
            <v>140</v>
          </cell>
        </row>
        <row r="1804">
          <cell r="I1804" t="str">
            <v>Bank Charges</v>
          </cell>
          <cell r="K1804">
            <v>0.9</v>
          </cell>
        </row>
        <row r="1805">
          <cell r="I1805" t="str">
            <v>Revenue</v>
          </cell>
          <cell r="K1805">
            <v>5560</v>
          </cell>
        </row>
        <row r="1806">
          <cell r="K1806">
            <v>4803</v>
          </cell>
        </row>
        <row r="1807">
          <cell r="K1807">
            <v>4810</v>
          </cell>
        </row>
        <row r="1808">
          <cell r="K1808">
            <v>5395</v>
          </cell>
        </row>
        <row r="1809">
          <cell r="K1809">
            <v>4705</v>
          </cell>
        </row>
        <row r="1810">
          <cell r="I1810" t="str">
            <v>Unmaped</v>
          </cell>
          <cell r="K1810">
            <v>24</v>
          </cell>
        </row>
        <row r="1811">
          <cell r="I1811" t="str">
            <v>Bank Charges</v>
          </cell>
          <cell r="K1811">
            <v>0.9</v>
          </cell>
        </row>
        <row r="1812">
          <cell r="K1812">
            <v>20.34</v>
          </cell>
        </row>
        <row r="1813">
          <cell r="K1813">
            <v>3.66</v>
          </cell>
        </row>
        <row r="1814">
          <cell r="I1814" t="str">
            <v>Revenue</v>
          </cell>
          <cell r="K1814">
            <v>4803</v>
          </cell>
        </row>
        <row r="1815">
          <cell r="I1815" t="str">
            <v>Revenue</v>
          </cell>
          <cell r="K1815">
            <v>4810</v>
          </cell>
        </row>
        <row r="1816">
          <cell r="I1816" t="str">
            <v>Revenue</v>
          </cell>
          <cell r="K1816">
            <v>5395</v>
          </cell>
        </row>
        <row r="1817">
          <cell r="I1817" t="str">
            <v>Revenue</v>
          </cell>
          <cell r="K1817">
            <v>4705</v>
          </cell>
        </row>
        <row r="1818">
          <cell r="K1818">
            <v>85.81</v>
          </cell>
        </row>
        <row r="1819">
          <cell r="K1819">
            <v>15.44</v>
          </cell>
        </row>
        <row r="1820">
          <cell r="I1820" t="str">
            <v>Communal Water</v>
          </cell>
          <cell r="K1820">
            <v>101.25</v>
          </cell>
        </row>
        <row r="1821">
          <cell r="K1821">
            <v>3413.88</v>
          </cell>
        </row>
        <row r="1822">
          <cell r="K1822">
            <v>614.5</v>
          </cell>
        </row>
        <row r="1823">
          <cell r="I1823" t="str">
            <v>Energo Pro</v>
          </cell>
          <cell r="K1823">
            <v>4028.38</v>
          </cell>
        </row>
        <row r="1824">
          <cell r="I1824" t="str">
            <v>Bank Charges</v>
          </cell>
          <cell r="K1824">
            <v>2.82</v>
          </cell>
        </row>
        <row r="1825">
          <cell r="I1825" t="str">
            <v>Bank Charges</v>
          </cell>
          <cell r="K1825">
            <v>0.9</v>
          </cell>
        </row>
        <row r="1826">
          <cell r="K1826">
            <v>12.71</v>
          </cell>
        </row>
        <row r="1827">
          <cell r="K1827">
            <v>2.29</v>
          </cell>
        </row>
        <row r="1828">
          <cell r="K1828">
            <v>7.63</v>
          </cell>
        </row>
        <row r="1829">
          <cell r="K1829">
            <v>1.37</v>
          </cell>
        </row>
        <row r="1830">
          <cell r="I1830" t="str">
            <v>Other Materials</v>
          </cell>
          <cell r="K1830">
            <v>110.24</v>
          </cell>
        </row>
        <row r="1831">
          <cell r="I1831" t="str">
            <v>Bank Charges</v>
          </cell>
          <cell r="K1831">
            <v>0.9</v>
          </cell>
        </row>
        <row r="1832">
          <cell r="K1832">
            <v>5123</v>
          </cell>
        </row>
        <row r="1833">
          <cell r="I1833" t="str">
            <v>Revenue</v>
          </cell>
          <cell r="K1833">
            <v>5123</v>
          </cell>
        </row>
        <row r="1834">
          <cell r="I1834" t="str">
            <v>Sokar Georgia Gas</v>
          </cell>
          <cell r="K1834">
            <v>50000</v>
          </cell>
        </row>
        <row r="1835">
          <cell r="I1835" t="str">
            <v>Bank Charges</v>
          </cell>
          <cell r="K1835">
            <v>35</v>
          </cell>
        </row>
        <row r="1836">
          <cell r="I1836" t="str">
            <v>Profit Tax</v>
          </cell>
          <cell r="K1836">
            <v>3000</v>
          </cell>
        </row>
        <row r="1837">
          <cell r="I1837" t="str">
            <v>Bank Charges</v>
          </cell>
          <cell r="K1837">
            <v>2</v>
          </cell>
        </row>
        <row r="1838">
          <cell r="I1838" t="str">
            <v>Excise Payable</v>
          </cell>
          <cell r="K1838">
            <v>10000</v>
          </cell>
        </row>
        <row r="1839">
          <cell r="I1839" t="str">
            <v>Bank Charges</v>
          </cell>
          <cell r="K1839">
            <v>7</v>
          </cell>
        </row>
        <row r="1840">
          <cell r="K1840">
            <v>83.9</v>
          </cell>
        </row>
        <row r="1841">
          <cell r="K1841">
            <v>15.1</v>
          </cell>
        </row>
        <row r="1842">
          <cell r="I1842" t="str">
            <v>Unmaped</v>
          </cell>
          <cell r="K1842">
            <v>99</v>
          </cell>
        </row>
        <row r="1843">
          <cell r="K1843">
            <v>93369.69</v>
          </cell>
        </row>
        <row r="1844">
          <cell r="K1844">
            <v>16806.55</v>
          </cell>
        </row>
        <row r="1845">
          <cell r="K1845">
            <v>17987.04</v>
          </cell>
        </row>
        <row r="1846">
          <cell r="K1846">
            <v>427.32</v>
          </cell>
        </row>
        <row r="1847">
          <cell r="K1847">
            <v>76.92</v>
          </cell>
        </row>
        <row r="1848">
          <cell r="I1848" t="str">
            <v>Unmaped</v>
          </cell>
          <cell r="K1848">
            <v>504.24</v>
          </cell>
        </row>
        <row r="1849">
          <cell r="K1849">
            <v>72</v>
          </cell>
        </row>
        <row r="1850">
          <cell r="K1850">
            <v>36</v>
          </cell>
        </row>
        <row r="1851">
          <cell r="K1851">
            <v>18</v>
          </cell>
        </row>
        <row r="1852">
          <cell r="K1852">
            <v>420</v>
          </cell>
        </row>
        <row r="1853">
          <cell r="K1853">
            <v>110.88</v>
          </cell>
        </row>
        <row r="1854">
          <cell r="K1854">
            <v>70</v>
          </cell>
        </row>
        <row r="1855">
          <cell r="I1855" t="str">
            <v>Unmaped</v>
          </cell>
          <cell r="K1855">
            <v>726.88</v>
          </cell>
        </row>
        <row r="1856">
          <cell r="I1856" t="str">
            <v>Bank Charges</v>
          </cell>
          <cell r="K1856">
            <v>0.9</v>
          </cell>
        </row>
        <row r="1857">
          <cell r="K1857">
            <v>4688</v>
          </cell>
        </row>
        <row r="1858">
          <cell r="K1858">
            <v>4061</v>
          </cell>
        </row>
        <row r="1859">
          <cell r="K1859">
            <v>4505</v>
          </cell>
        </row>
        <row r="1860">
          <cell r="K1860">
            <v>3976</v>
          </cell>
        </row>
        <row r="1861">
          <cell r="K1861">
            <v>5005</v>
          </cell>
        </row>
        <row r="1862">
          <cell r="I1862" t="str">
            <v>Revenue</v>
          </cell>
          <cell r="K1862">
            <v>4688</v>
          </cell>
        </row>
        <row r="1863">
          <cell r="I1863" t="str">
            <v>Revenue</v>
          </cell>
          <cell r="K1863">
            <v>4061</v>
          </cell>
        </row>
        <row r="1864">
          <cell r="I1864" t="str">
            <v>Revenue</v>
          </cell>
          <cell r="K1864">
            <v>4505</v>
          </cell>
        </row>
        <row r="1865">
          <cell r="I1865" t="str">
            <v>Revenue</v>
          </cell>
          <cell r="K1865">
            <v>3976</v>
          </cell>
        </row>
        <row r="1866">
          <cell r="I1866" t="str">
            <v>Revenue</v>
          </cell>
          <cell r="K1866">
            <v>5005</v>
          </cell>
        </row>
        <row r="1867">
          <cell r="K1867">
            <v>46.5</v>
          </cell>
        </row>
        <row r="1868">
          <cell r="I1868" t="str">
            <v>Unmaped</v>
          </cell>
          <cell r="K1868">
            <v>46.5</v>
          </cell>
        </row>
        <row r="1869">
          <cell r="I1869" t="str">
            <v>Bank Charges</v>
          </cell>
          <cell r="K1869">
            <v>0.9</v>
          </cell>
        </row>
        <row r="1870">
          <cell r="I1870" t="str">
            <v>VAT Payable</v>
          </cell>
          <cell r="K1870">
            <v>6211.94</v>
          </cell>
        </row>
        <row r="1871">
          <cell r="K1871">
            <v>3213</v>
          </cell>
        </row>
        <row r="1872">
          <cell r="K1872">
            <v>2617</v>
          </cell>
        </row>
        <row r="1873">
          <cell r="K1873">
            <v>4423</v>
          </cell>
        </row>
        <row r="1874">
          <cell r="I1874" t="str">
            <v>Bank Charges</v>
          </cell>
          <cell r="K1874">
            <v>1</v>
          </cell>
        </row>
        <row r="1875">
          <cell r="I1875" t="str">
            <v>Revenue</v>
          </cell>
          <cell r="K1875">
            <v>4423</v>
          </cell>
        </row>
        <row r="1876">
          <cell r="I1876" t="str">
            <v>Revenue</v>
          </cell>
          <cell r="K1876">
            <v>3213</v>
          </cell>
        </row>
        <row r="1877">
          <cell r="I1877" t="str">
            <v>Revenue</v>
          </cell>
          <cell r="K1877">
            <v>2617</v>
          </cell>
        </row>
        <row r="1878">
          <cell r="K1878">
            <v>20</v>
          </cell>
        </row>
        <row r="1879">
          <cell r="K1879">
            <v>4605</v>
          </cell>
        </row>
        <row r="1880">
          <cell r="K1880">
            <v>4874</v>
          </cell>
        </row>
        <row r="1881">
          <cell r="K1881">
            <v>4816</v>
          </cell>
        </row>
        <row r="1882">
          <cell r="K1882">
            <v>4192</v>
          </cell>
        </row>
        <row r="1883">
          <cell r="I1883" t="str">
            <v>Bank Charges</v>
          </cell>
          <cell r="K1883">
            <v>0.9</v>
          </cell>
        </row>
        <row r="1884">
          <cell r="I1884" t="str">
            <v>Revenue</v>
          </cell>
          <cell r="K1884">
            <v>4605</v>
          </cell>
        </row>
        <row r="1885">
          <cell r="I1885" t="str">
            <v>Revenue</v>
          </cell>
          <cell r="K1885">
            <v>4874</v>
          </cell>
        </row>
        <row r="1886">
          <cell r="I1886" t="str">
            <v>Revenue</v>
          </cell>
          <cell r="K1886">
            <v>4816</v>
          </cell>
        </row>
        <row r="1887">
          <cell r="I1887" t="str">
            <v>Revenue</v>
          </cell>
          <cell r="K1887">
            <v>4192</v>
          </cell>
        </row>
        <row r="1888">
          <cell r="I1888" t="str">
            <v>Security Service</v>
          </cell>
          <cell r="K1888">
            <v>135</v>
          </cell>
        </row>
        <row r="1889">
          <cell r="I1889" t="str">
            <v>Unmaped</v>
          </cell>
          <cell r="K1889">
            <v>240</v>
          </cell>
        </row>
        <row r="1890">
          <cell r="K1890">
            <v>4360</v>
          </cell>
        </row>
        <row r="1891">
          <cell r="I1891" t="str">
            <v>Bank Charges</v>
          </cell>
          <cell r="K1891">
            <v>0.9</v>
          </cell>
        </row>
        <row r="1892">
          <cell r="I1892" t="str">
            <v>Unmaped</v>
          </cell>
          <cell r="K1892">
            <v>116.55</v>
          </cell>
        </row>
        <row r="1893">
          <cell r="I1893" t="str">
            <v>Revenue</v>
          </cell>
          <cell r="K1893">
            <v>4360</v>
          </cell>
        </row>
        <row r="1894">
          <cell r="K1894">
            <v>114.41</v>
          </cell>
        </row>
        <row r="1895">
          <cell r="K1895">
            <v>20.59</v>
          </cell>
        </row>
        <row r="1896">
          <cell r="K1896">
            <v>110.17</v>
          </cell>
        </row>
        <row r="1897">
          <cell r="K1897">
            <v>8.4700000000000006</v>
          </cell>
        </row>
        <row r="1898">
          <cell r="K1898">
            <v>21.36</v>
          </cell>
        </row>
        <row r="1899">
          <cell r="K1899">
            <v>98.77</v>
          </cell>
        </row>
        <row r="1900">
          <cell r="K1900">
            <v>17.78</v>
          </cell>
        </row>
        <row r="1901">
          <cell r="K1901">
            <v>110.17</v>
          </cell>
        </row>
        <row r="1902">
          <cell r="K1902">
            <v>19.829999999999998</v>
          </cell>
        </row>
        <row r="1903">
          <cell r="I1903" t="str">
            <v>Unmaped</v>
          </cell>
          <cell r="K1903">
            <v>130</v>
          </cell>
        </row>
        <row r="1904">
          <cell r="K1904">
            <v>399.92</v>
          </cell>
        </row>
        <row r="1905">
          <cell r="K1905">
            <v>71.98</v>
          </cell>
        </row>
        <row r="1906">
          <cell r="K1906">
            <v>471.9</v>
          </cell>
        </row>
        <row r="1907">
          <cell r="K1907">
            <v>7812.5</v>
          </cell>
        </row>
        <row r="1908">
          <cell r="K1908">
            <v>1562.5</v>
          </cell>
        </row>
        <row r="1909">
          <cell r="I1909" t="str">
            <v>Salary</v>
          </cell>
          <cell r="K1909">
            <v>5650</v>
          </cell>
        </row>
        <row r="1910">
          <cell r="I1910" t="str">
            <v>Salary</v>
          </cell>
          <cell r="K1910">
            <v>500</v>
          </cell>
        </row>
        <row r="1911">
          <cell r="I1911" t="str">
            <v>Salary</v>
          </cell>
          <cell r="K1911">
            <v>100</v>
          </cell>
        </row>
        <row r="1912">
          <cell r="I1912" t="str">
            <v>Bank Charges</v>
          </cell>
          <cell r="K1912">
            <v>0.9</v>
          </cell>
        </row>
        <row r="1913">
          <cell r="I1913" t="str">
            <v>Bank Charges</v>
          </cell>
          <cell r="K1913">
            <v>0.9</v>
          </cell>
        </row>
        <row r="1914">
          <cell r="K1914">
            <v>4685</v>
          </cell>
        </row>
        <row r="1915">
          <cell r="K1915">
            <v>5046</v>
          </cell>
        </row>
        <row r="1916">
          <cell r="K1916">
            <v>5584</v>
          </cell>
        </row>
        <row r="1917">
          <cell r="K1917">
            <v>66.099999999999994</v>
          </cell>
        </row>
        <row r="1918">
          <cell r="K1918">
            <v>10</v>
          </cell>
        </row>
        <row r="1919">
          <cell r="K1919">
            <v>5.13</v>
          </cell>
        </row>
        <row r="1920">
          <cell r="K1920">
            <v>11.9</v>
          </cell>
        </row>
        <row r="1921">
          <cell r="K1921">
            <v>1.8</v>
          </cell>
        </row>
        <row r="1922">
          <cell r="K1922">
            <v>0.92</v>
          </cell>
        </row>
        <row r="1923">
          <cell r="I1923" t="str">
            <v>Other Materials</v>
          </cell>
          <cell r="K1923">
            <v>95.85</v>
          </cell>
        </row>
        <row r="1924">
          <cell r="I1924" t="str">
            <v>Bank Charges</v>
          </cell>
          <cell r="K1924">
            <v>0.9</v>
          </cell>
        </row>
        <row r="1925">
          <cell r="I1925" t="str">
            <v>Personal Income Tax</v>
          </cell>
          <cell r="K1925">
            <v>3000</v>
          </cell>
        </row>
        <row r="1926">
          <cell r="I1926" t="str">
            <v>Bank Charges</v>
          </cell>
          <cell r="K1926">
            <v>2.1</v>
          </cell>
        </row>
        <row r="1927">
          <cell r="I1927" t="str">
            <v>Unmaped</v>
          </cell>
          <cell r="K1927">
            <v>221.07</v>
          </cell>
        </row>
        <row r="1928">
          <cell r="I1928" t="str">
            <v>Unmaped</v>
          </cell>
          <cell r="K1928">
            <v>22</v>
          </cell>
        </row>
        <row r="1929">
          <cell r="I1929" t="str">
            <v>Bank Charges</v>
          </cell>
          <cell r="K1929">
            <v>0.9</v>
          </cell>
        </row>
        <row r="1930">
          <cell r="K1930">
            <v>42.5</v>
          </cell>
        </row>
        <row r="1931">
          <cell r="K1931">
            <v>7.65</v>
          </cell>
        </row>
        <row r="1932">
          <cell r="I1932" t="str">
            <v>Stationery</v>
          </cell>
          <cell r="K1932">
            <v>50.15</v>
          </cell>
        </row>
        <row r="1933">
          <cell r="K1933">
            <v>105.93</v>
          </cell>
        </row>
        <row r="1934">
          <cell r="K1934">
            <v>19.07</v>
          </cell>
        </row>
        <row r="1935">
          <cell r="I1935" t="str">
            <v>Unmaped</v>
          </cell>
          <cell r="K1935">
            <v>125</v>
          </cell>
        </row>
        <row r="1936">
          <cell r="K1936">
            <v>5205</v>
          </cell>
        </row>
        <row r="1937">
          <cell r="K1937">
            <v>5903</v>
          </cell>
        </row>
        <row r="1938">
          <cell r="K1938">
            <v>5487</v>
          </cell>
        </row>
        <row r="1939">
          <cell r="I1939" t="str">
            <v>Bank Charges</v>
          </cell>
          <cell r="K1939">
            <v>0.9</v>
          </cell>
        </row>
        <row r="1940">
          <cell r="K1940">
            <v>205.99</v>
          </cell>
        </row>
        <row r="1941">
          <cell r="K1941">
            <v>37.08</v>
          </cell>
        </row>
        <row r="1942">
          <cell r="I1942" t="str">
            <v>Revenue</v>
          </cell>
          <cell r="K1942">
            <v>4685</v>
          </cell>
        </row>
        <row r="1943">
          <cell r="I1943" t="str">
            <v>Revenue</v>
          </cell>
          <cell r="K1943">
            <v>5046</v>
          </cell>
        </row>
        <row r="1944">
          <cell r="I1944" t="str">
            <v>Revenue</v>
          </cell>
          <cell r="K1944">
            <v>5584</v>
          </cell>
        </row>
        <row r="1945">
          <cell r="I1945" t="str">
            <v>Revenue</v>
          </cell>
          <cell r="K1945">
            <v>5205</v>
          </cell>
        </row>
        <row r="1946">
          <cell r="I1946" t="str">
            <v>Revenue</v>
          </cell>
          <cell r="K1946">
            <v>5903</v>
          </cell>
        </row>
        <row r="1947">
          <cell r="I1947" t="str">
            <v>Revenue</v>
          </cell>
          <cell r="K1947">
            <v>5487</v>
          </cell>
        </row>
        <row r="1948">
          <cell r="K1948">
            <v>6550</v>
          </cell>
        </row>
        <row r="1949">
          <cell r="K1949">
            <v>6834</v>
          </cell>
        </row>
        <row r="1950">
          <cell r="I1950" t="str">
            <v>Cash Collection</v>
          </cell>
          <cell r="K1950">
            <v>300</v>
          </cell>
        </row>
        <row r="1951">
          <cell r="K1951">
            <v>5372</v>
          </cell>
        </row>
        <row r="1952">
          <cell r="I1952" t="str">
            <v>Unmaped</v>
          </cell>
          <cell r="K1952">
            <v>31.2</v>
          </cell>
        </row>
        <row r="1953">
          <cell r="I1953" t="str">
            <v>Revenue</v>
          </cell>
          <cell r="K1953">
            <v>5372</v>
          </cell>
        </row>
        <row r="1954">
          <cell r="I1954" t="str">
            <v>Revenue</v>
          </cell>
          <cell r="K1954">
            <v>6550</v>
          </cell>
        </row>
        <row r="1955">
          <cell r="I1955" t="str">
            <v>Revenue</v>
          </cell>
          <cell r="K1955">
            <v>6834</v>
          </cell>
        </row>
        <row r="1956">
          <cell r="K1956">
            <v>14.24</v>
          </cell>
        </row>
        <row r="1957">
          <cell r="K1957">
            <v>12.2</v>
          </cell>
        </row>
        <row r="1958">
          <cell r="K1958">
            <v>4.76</v>
          </cell>
        </row>
        <row r="1959">
          <cell r="K1959">
            <v>1358.22</v>
          </cell>
        </row>
        <row r="1960">
          <cell r="K1960">
            <v>244.48</v>
          </cell>
        </row>
        <row r="1961">
          <cell r="K1961">
            <v>1602.7</v>
          </cell>
        </row>
        <row r="1962">
          <cell r="K1962">
            <v>205.99</v>
          </cell>
        </row>
        <row r="1963">
          <cell r="K1963">
            <v>-205.99</v>
          </cell>
        </row>
        <row r="1964">
          <cell r="K1964">
            <v>37.08</v>
          </cell>
        </row>
        <row r="1965">
          <cell r="K1965">
            <v>266.76</v>
          </cell>
        </row>
        <row r="1966">
          <cell r="K1966">
            <v>37.08</v>
          </cell>
        </row>
        <row r="1967">
          <cell r="K1967">
            <v>60.77</v>
          </cell>
        </row>
        <row r="1968">
          <cell r="K1968">
            <v>83.9</v>
          </cell>
        </row>
        <row r="1969">
          <cell r="K1969">
            <v>15.1</v>
          </cell>
        </row>
        <row r="1970">
          <cell r="K1970">
            <v>2693.34</v>
          </cell>
        </row>
        <row r="1971">
          <cell r="K1971">
            <v>484.8</v>
          </cell>
        </row>
        <row r="1972">
          <cell r="K1972">
            <v>46.5</v>
          </cell>
        </row>
        <row r="1973">
          <cell r="K1973">
            <v>84.74</v>
          </cell>
        </row>
        <row r="1974">
          <cell r="K1974">
            <v>575.41999999999996</v>
          </cell>
        </row>
        <row r="1975">
          <cell r="K1975">
            <v>24662.75</v>
          </cell>
        </row>
        <row r="1976">
          <cell r="K1976">
            <v>2205.54</v>
          </cell>
        </row>
        <row r="1977">
          <cell r="K1977">
            <v>4836.29</v>
          </cell>
        </row>
        <row r="1978">
          <cell r="K1978">
            <v>96846.34</v>
          </cell>
        </row>
        <row r="1979">
          <cell r="K1979">
            <v>8269.08</v>
          </cell>
        </row>
        <row r="1980">
          <cell r="K1980">
            <v>18920.77</v>
          </cell>
        </row>
        <row r="1981">
          <cell r="K1981">
            <v>3691.87</v>
          </cell>
        </row>
        <row r="1982">
          <cell r="K1982">
            <v>315.22000000000003</v>
          </cell>
        </row>
        <row r="1983">
          <cell r="K1983">
            <v>721.28</v>
          </cell>
        </row>
        <row r="1984">
          <cell r="K1984">
            <v>12.71</v>
          </cell>
        </row>
        <row r="1985">
          <cell r="K1985">
            <v>2.29</v>
          </cell>
        </row>
        <row r="1986">
          <cell r="K1986">
            <v>90642.18</v>
          </cell>
        </row>
        <row r="1987">
          <cell r="K1987">
            <v>16315.59</v>
          </cell>
        </row>
        <row r="1988">
          <cell r="K1988">
            <v>19.05</v>
          </cell>
        </row>
        <row r="1989">
          <cell r="K1989">
            <v>105.83</v>
          </cell>
        </row>
        <row r="1990">
          <cell r="K1990">
            <v>591.21</v>
          </cell>
        </row>
        <row r="1991">
          <cell r="K1991">
            <v>3284.51</v>
          </cell>
        </row>
        <row r="1992">
          <cell r="K1992">
            <v>17620.53</v>
          </cell>
        </row>
        <row r="1993">
          <cell r="K1993">
            <v>33.9</v>
          </cell>
        </row>
        <row r="1994">
          <cell r="K1994">
            <v>38.979999999999997</v>
          </cell>
        </row>
        <row r="1995">
          <cell r="K1995">
            <v>452.12</v>
          </cell>
        </row>
        <row r="1996">
          <cell r="K1996">
            <v>71.180000000000007</v>
          </cell>
        </row>
        <row r="1997">
          <cell r="K1997">
            <v>315.82</v>
          </cell>
        </row>
        <row r="1998">
          <cell r="K1998">
            <v>268.08</v>
          </cell>
        </row>
        <row r="1999">
          <cell r="K1999">
            <v>30.51</v>
          </cell>
        </row>
        <row r="2000">
          <cell r="K2000">
            <v>207.06</v>
          </cell>
        </row>
        <row r="2001">
          <cell r="K2001">
            <v>6253.44</v>
          </cell>
        </row>
        <row r="2002">
          <cell r="K2002">
            <v>788.03</v>
          </cell>
        </row>
        <row r="2003">
          <cell r="K2003">
            <v>78.099999999999994</v>
          </cell>
        </row>
        <row r="2004">
          <cell r="K2004">
            <v>3.5</v>
          </cell>
        </row>
        <row r="2005">
          <cell r="K2005">
            <v>2030.22</v>
          </cell>
        </row>
        <row r="2006">
          <cell r="K2006">
            <v>5561.08</v>
          </cell>
        </row>
        <row r="2007">
          <cell r="K2007">
            <v>476.89</v>
          </cell>
        </row>
        <row r="2008">
          <cell r="K2008">
            <v>176.27</v>
          </cell>
        </row>
        <row r="2009">
          <cell r="K2009">
            <v>157.91</v>
          </cell>
        </row>
        <row r="2010">
          <cell r="K2010">
            <v>106.5</v>
          </cell>
        </row>
        <row r="2011">
          <cell r="K2011">
            <v>11.92</v>
          </cell>
        </row>
        <row r="2012">
          <cell r="K2012">
            <v>7.58</v>
          </cell>
        </row>
        <row r="2013">
          <cell r="K2013">
            <v>23.5</v>
          </cell>
        </row>
        <row r="2014">
          <cell r="K2014">
            <v>29.38</v>
          </cell>
        </row>
        <row r="2015">
          <cell r="K2015">
            <v>22.95</v>
          </cell>
        </row>
        <row r="2016">
          <cell r="K2016">
            <v>88.14</v>
          </cell>
        </row>
        <row r="2017">
          <cell r="K2017">
            <v>36.22</v>
          </cell>
        </row>
        <row r="2018">
          <cell r="K2018">
            <v>39.89</v>
          </cell>
        </row>
        <row r="2019">
          <cell r="K2019">
            <v>179.44</v>
          </cell>
        </row>
        <row r="2020">
          <cell r="K2020">
            <v>50.91</v>
          </cell>
        </row>
        <row r="2021">
          <cell r="K2021">
            <v>82.13</v>
          </cell>
        </row>
        <row r="2022">
          <cell r="K2022">
            <v>21.53</v>
          </cell>
        </row>
        <row r="2023">
          <cell r="K2023">
            <v>74.78</v>
          </cell>
        </row>
        <row r="2024">
          <cell r="K2024">
            <v>43.57</v>
          </cell>
        </row>
        <row r="2025">
          <cell r="K2025">
            <v>21.53</v>
          </cell>
        </row>
        <row r="2026">
          <cell r="K2026">
            <v>43.57</v>
          </cell>
        </row>
        <row r="2027">
          <cell r="K2027">
            <v>27.04</v>
          </cell>
        </row>
        <row r="2028">
          <cell r="K2028">
            <v>91.81</v>
          </cell>
        </row>
        <row r="2029">
          <cell r="K2029">
            <v>116.41</v>
          </cell>
        </row>
        <row r="2030">
          <cell r="K2030">
            <v>78.650000000000006</v>
          </cell>
        </row>
        <row r="2031">
          <cell r="K2031">
            <v>1077.83</v>
          </cell>
        </row>
        <row r="2032">
          <cell r="K2032">
            <v>274.69</v>
          </cell>
        </row>
        <row r="2033">
          <cell r="K2033">
            <v>9.18</v>
          </cell>
        </row>
        <row r="2034">
          <cell r="K2034">
            <v>18.13</v>
          </cell>
        </row>
        <row r="2035">
          <cell r="K2035">
            <v>23.73</v>
          </cell>
        </row>
        <row r="2036">
          <cell r="K2036">
            <v>619.70000000000005</v>
          </cell>
        </row>
        <row r="2037">
          <cell r="K2037">
            <v>57.84</v>
          </cell>
        </row>
        <row r="2038">
          <cell r="K2038">
            <v>19444.46</v>
          </cell>
        </row>
        <row r="2039">
          <cell r="K2039">
            <v>48.12</v>
          </cell>
        </row>
        <row r="2040">
          <cell r="K2040">
            <v>1.38</v>
          </cell>
        </row>
        <row r="2041">
          <cell r="K2041">
            <v>12.29</v>
          </cell>
        </row>
        <row r="2042">
          <cell r="K2042">
            <v>74.58</v>
          </cell>
        </row>
        <row r="2043">
          <cell r="K2043">
            <v>180.79</v>
          </cell>
        </row>
        <row r="2044">
          <cell r="K2044">
            <v>74.58</v>
          </cell>
        </row>
        <row r="2045">
          <cell r="K2045">
            <v>21256.13</v>
          </cell>
        </row>
        <row r="2046">
          <cell r="K2046">
            <v>106.67</v>
          </cell>
        </row>
        <row r="2047">
          <cell r="K2047">
            <v>92661.31</v>
          </cell>
        </row>
        <row r="2048">
          <cell r="K2048">
            <v>93351.59</v>
          </cell>
        </row>
        <row r="2049">
          <cell r="K2049">
            <v>90627.18</v>
          </cell>
        </row>
        <row r="2050">
          <cell r="K2050">
            <v>3958.95</v>
          </cell>
        </row>
        <row r="2051">
          <cell r="K2051">
            <v>3678.33</v>
          </cell>
        </row>
        <row r="2052">
          <cell r="K2052">
            <v>2072.79</v>
          </cell>
        </row>
        <row r="2053">
          <cell r="K2053">
            <v>2072.79</v>
          </cell>
        </row>
        <row r="2054">
          <cell r="K2054">
            <v>2072.79</v>
          </cell>
        </row>
        <row r="2055">
          <cell r="K2055">
            <v>2072.79</v>
          </cell>
        </row>
        <row r="2056">
          <cell r="K2056">
            <v>12785.58</v>
          </cell>
        </row>
      </sheetData>
      <sheetData sheetId="3" refreshError="1"/>
      <sheetData sheetId="4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"/>
      <sheetName val="MONTH (2)"/>
      <sheetName val="Приложение №6"/>
      <sheetName val="Приложение №7"/>
      <sheetName val="KDF"/>
      <sheetName val="Currency"/>
      <sheetName val="Important Notes"/>
      <sheetName val="Прил1_Экономическая взаимосвязь"/>
      <sheetName val="Прил2_Юридическая взаимосвязь"/>
      <sheetName val="NewColletoral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K2" t="str">
            <v>Экономическая</v>
          </cell>
          <cell r="L2" t="str">
            <v>Юридическая</v>
          </cell>
        </row>
        <row r="8">
          <cell r="C8" t="str">
            <v>Б/К Анн.</v>
          </cell>
        </row>
        <row r="9">
          <cell r="C9" t="str">
            <v>К/Л</v>
          </cell>
        </row>
        <row r="10">
          <cell r="C10" t="str">
            <v>К/Л Ум.г.</v>
          </cell>
        </row>
        <row r="11">
          <cell r="C11" t="str">
            <v>Овер.</v>
          </cell>
        </row>
        <row r="12">
          <cell r="C12" t="str">
            <v>Овер. Ум.г.</v>
          </cell>
        </row>
        <row r="13">
          <cell r="C13" t="str">
            <v>Б/Г</v>
          </cell>
        </row>
        <row r="14">
          <cell r="C14" t="str">
            <v>Акр.</v>
          </cell>
        </row>
        <row r="15">
          <cell r="C15" t="str">
            <v>Б/К спец.</v>
          </cell>
        </row>
        <row r="22">
          <cell r="E22" t="str">
            <v>Другое</v>
          </cell>
        </row>
        <row r="23">
          <cell r="E23" t="str">
            <v>Девелопмент</v>
          </cell>
        </row>
        <row r="24">
          <cell r="E24" t="str">
            <v>Проектное финансирование</v>
          </cell>
        </row>
      </sheetData>
      <sheetData sheetId="7"/>
      <sheetData sheetId="8"/>
      <sheetData sheetId="9">
        <row r="2">
          <cell r="K2" t="str">
            <v>1. Construction and Real Estate</v>
          </cell>
        </row>
        <row r="3">
          <cell r="K3" t="str">
            <v>2. Energy Oil and Gas</v>
          </cell>
        </row>
        <row r="4">
          <cell r="K4" t="str">
            <v>3. FMCG (Fast Moving Consumer Goods)</v>
          </cell>
        </row>
        <row r="5">
          <cell r="K5" t="str">
            <v>4. Retail</v>
          </cell>
        </row>
        <row r="6">
          <cell r="K6" t="str">
            <v>5. Agriculture</v>
          </cell>
        </row>
        <row r="7">
          <cell r="K7" t="str">
            <v>6. Telecom, Transport and Media</v>
          </cell>
        </row>
        <row r="8">
          <cell r="K8" t="str">
            <v>7. Healthcare and Medicine</v>
          </cell>
        </row>
        <row r="9">
          <cell r="K9" t="str">
            <v>8. Aducation &amp; Sport</v>
          </cell>
        </row>
        <row r="10">
          <cell r="K10" t="str">
            <v>9. Industry</v>
          </cell>
        </row>
        <row r="11">
          <cell r="K11" t="str">
            <v>10. NGO’s, Assotiations, Dip Missions</v>
          </cell>
        </row>
        <row r="12">
          <cell r="K12" t="str">
            <v>11. Financial Institutions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"/>
      <sheetName val="Derbent"/>
      <sheetName val="01."/>
      <sheetName val="02."/>
      <sheetName val="03."/>
      <sheetName val="04."/>
      <sheetName val="05."/>
      <sheetName val="06."/>
      <sheetName val="07."/>
      <sheetName val="08."/>
      <sheetName val="09."/>
      <sheetName val="10."/>
      <sheetName val="11."/>
      <sheetName val="12."/>
      <sheetName val="13."/>
      <sheetName val="14."/>
      <sheetName val="15."/>
      <sheetName val="16."/>
      <sheetName val="17."/>
      <sheetName val="18."/>
      <sheetName val="19."/>
      <sheetName val="20."/>
      <sheetName val="21."/>
      <sheetName val="22."/>
      <sheetName val="23."/>
      <sheetName val="24."/>
      <sheetName val="25."/>
      <sheetName val="26."/>
      <sheetName val="27."/>
      <sheetName val="28."/>
      <sheetName val="29."/>
      <sheetName val="30."/>
      <sheetName val="31."/>
      <sheetName val="Sheet3"/>
      <sheetName val="01_"/>
      <sheetName val="02_"/>
      <sheetName val="03_"/>
      <sheetName val="04_"/>
      <sheetName val="05_"/>
      <sheetName val="06_"/>
      <sheetName val="07_"/>
      <sheetName val="08_"/>
      <sheetName val="09_"/>
      <sheetName val="10_"/>
      <sheetName val="11_"/>
      <sheetName val="12_"/>
      <sheetName val="13_"/>
      <sheetName val="14_"/>
      <sheetName val="15_"/>
      <sheetName val="16_"/>
      <sheetName val="17_"/>
      <sheetName val="18_"/>
      <sheetName val="19_"/>
      <sheetName val="20_"/>
      <sheetName val="21_"/>
      <sheetName val="22_"/>
      <sheetName val="23_"/>
      <sheetName val="24_"/>
      <sheetName val="25_"/>
      <sheetName val="26_"/>
      <sheetName val="27_"/>
      <sheetName val="28_"/>
      <sheetName val="29_"/>
      <sheetName val="30_"/>
      <sheetName val="31_"/>
      <sheetName val="Sheet1"/>
      <sheetName val="По срока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дажи 2001г"/>
      <sheetName val="Продажи 2002г"/>
      <sheetName val="Штат"/>
      <sheetName val="Структура"/>
      <sheetName val="Этапы найма сотрудников"/>
      <sheetName val="ФОТ по месяцам"/>
      <sheetName val="Мебель Компьютеры"/>
      <sheetName val="Ценообразование"/>
      <sheetName val="Схема помещений. Склад (Расчет)"/>
      <sheetName val="Динамика работы"/>
      <sheetName val="Денежные потоки"/>
      <sheetName val="Объемы продаж"/>
      <sheetName val="09."/>
      <sheetName val="14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 Объем реализ"/>
      <sheetName val="07 Выручка $"/>
      <sheetName val="07 Выручка RR"/>
      <sheetName val="SUMMARY"/>
      <sheetName val="08 Цены реализации"/>
      <sheetName val="09 Выручка_факторы"/>
      <sheetName val="09 Выручка_факторы RR"/>
      <sheetName val="12 ФРАХТ"/>
      <sheetName val="13 ПЕРЕВАЛКА И ТРАНЗИТ"/>
      <sheetName val="14 HEDGE"/>
      <sheetName val="Дан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НЗС КТЭЦ"/>
      <sheetName val="НЗС_КТЭЦ"/>
      <sheetName val="Модель"/>
      <sheetName val="НЗС%20КТЭЦ.xls"/>
      <sheetName val="НЗС КТЭЦ.xls"/>
    </sheetNames>
    <definedNames>
      <definedName name="Header1"/>
    </defined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ES Telasi"/>
      <sheetName val="Admin"/>
      <sheetName val="North"/>
      <sheetName val="East"/>
      <sheetName val="South"/>
      <sheetName val="West"/>
      <sheetName val="PD"/>
      <sheetName val="Power Ratios"/>
      <sheetName val="Gen Data"/>
      <sheetName val="Actual"/>
      <sheetName val="Budget"/>
      <sheetName val="Cash Out"/>
      <sheetName val="Cash In"/>
      <sheetName val="Bud Actu PW"/>
      <sheetName val="Splitting Of Acc"/>
      <sheetName val="FS_97"/>
      <sheetName val="список статей"/>
      <sheetName val="1999-veca"/>
      <sheetName val="11.2"/>
      <sheetName val="НСИ"/>
      <sheetName val="Справочник"/>
      <sheetName val="Рабочий"/>
      <sheetName val="budjet"/>
      <sheetName val="Statistics by Countries"/>
      <sheetName val="Source"/>
      <sheetName val="არ წაშალოთ"/>
      <sheetName val="TU"/>
      <sheetName val="Списки"/>
      <sheetName val="GLC_ratios_Jun"/>
      <sheetName val="Лист1"/>
      <sheetName val="January BVA"/>
      <sheetName val="Main"/>
      <sheetName val="Заголовок"/>
      <sheetName val="параметры"/>
      <sheetName val="ОПУ"/>
      <sheetName val="Результаты"/>
      <sheetName val="ДДС"/>
      <sheetName val="Метки"/>
      <sheetName val="Финансовый план"/>
      <sheetName val="долг"/>
      <sheetName val="Налоги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I/C</v>
          </cell>
          <cell r="B2" t="str">
            <v>C/F</v>
          </cell>
        </row>
        <row r="3">
          <cell r="A3" t="str">
            <v>E</v>
          </cell>
          <cell r="B3" t="str">
            <v>EL</v>
          </cell>
          <cell r="C3">
            <v>610000</v>
          </cell>
          <cell r="D3" t="str">
            <v>Central Sales</v>
          </cell>
        </row>
        <row r="4">
          <cell r="A4" t="str">
            <v>E</v>
          </cell>
          <cell r="B4" t="str">
            <v>EL</v>
          </cell>
          <cell r="C4">
            <v>611000</v>
          </cell>
          <cell r="D4" t="str">
            <v>Residential Revenue</v>
          </cell>
        </row>
        <row r="5">
          <cell r="A5" t="str">
            <v>E</v>
          </cell>
          <cell r="B5" t="str">
            <v>EL</v>
          </cell>
          <cell r="C5">
            <v>611500</v>
          </cell>
          <cell r="D5" t="str">
            <v>Vouchers adjustment</v>
          </cell>
        </row>
        <row r="6">
          <cell r="A6" t="str">
            <v>E</v>
          </cell>
          <cell r="B6" t="str">
            <v>EL</v>
          </cell>
          <cell r="C6">
            <v>612000</v>
          </cell>
          <cell r="D6" t="str">
            <v>Commercial Revenue</v>
          </cell>
        </row>
        <row r="7">
          <cell r="A7" t="str">
            <v>E</v>
          </cell>
          <cell r="B7" t="str">
            <v>EL</v>
          </cell>
          <cell r="C7">
            <v>612500</v>
          </cell>
          <cell r="D7" t="str">
            <v>Voucher Adjust Commercial</v>
          </cell>
        </row>
        <row r="8">
          <cell r="A8" t="str">
            <v>E</v>
          </cell>
          <cell r="B8" t="str">
            <v>EL</v>
          </cell>
          <cell r="C8">
            <v>613000</v>
          </cell>
          <cell r="D8" t="str">
            <v>Industrial Revenue</v>
          </cell>
        </row>
        <row r="9">
          <cell r="A9" t="str">
            <v>E</v>
          </cell>
          <cell r="B9" t="str">
            <v>EL</v>
          </cell>
          <cell r="C9">
            <v>613500</v>
          </cell>
          <cell r="D9" t="str">
            <v>Voucher Adjust Industrial</v>
          </cell>
        </row>
        <row r="10">
          <cell r="A10" t="str">
            <v>E</v>
          </cell>
          <cell r="B10" t="str">
            <v>EL</v>
          </cell>
          <cell r="C10">
            <v>614000</v>
          </cell>
          <cell r="D10" t="str">
            <v>Sales to Public Authoriti</v>
          </cell>
        </row>
        <row r="11">
          <cell r="A11" t="str">
            <v>E</v>
          </cell>
          <cell r="B11" t="str">
            <v>EL</v>
          </cell>
          <cell r="C11">
            <v>614500</v>
          </cell>
          <cell r="D11" t="str">
            <v>Voucher Adjust Public Aut</v>
          </cell>
        </row>
        <row r="12">
          <cell r="A12" t="str">
            <v>T</v>
          </cell>
          <cell r="B12" t="str">
            <v>EL</v>
          </cell>
          <cell r="C12">
            <v>615000</v>
          </cell>
          <cell r="D12" t="str">
            <v>Tranzit Revenue</v>
          </cell>
        </row>
        <row r="13">
          <cell r="A13" t="str">
            <v>T</v>
          </cell>
          <cell r="B13" t="str">
            <v>EL</v>
          </cell>
          <cell r="C13">
            <v>615500</v>
          </cell>
          <cell r="D13" t="str">
            <v>Voucher Adjust Transit</v>
          </cell>
        </row>
        <row r="14">
          <cell r="A14" t="str">
            <v>no</v>
          </cell>
          <cell r="B14" t="str">
            <v>EL</v>
          </cell>
          <cell r="C14">
            <v>616000</v>
          </cell>
          <cell r="D14" t="str">
            <v>Other Electric Revenues</v>
          </cell>
        </row>
        <row r="15">
          <cell r="A15" t="str">
            <v>O</v>
          </cell>
          <cell r="B15" t="str">
            <v>SE</v>
          </cell>
          <cell r="C15">
            <v>616001</v>
          </cell>
          <cell r="D15" t="str">
            <v>Service Revenue</v>
          </cell>
        </row>
        <row r="16">
          <cell r="A16" t="str">
            <v>O</v>
          </cell>
          <cell r="B16" t="str">
            <v>SE</v>
          </cell>
          <cell r="C16">
            <v>616004</v>
          </cell>
          <cell r="D16" t="str">
            <v>New Services revenue</v>
          </cell>
        </row>
        <row r="17">
          <cell r="A17" t="str">
            <v>no</v>
          </cell>
          <cell r="B17" t="str">
            <v>SE</v>
          </cell>
          <cell r="C17">
            <v>616006</v>
          </cell>
          <cell r="D17" t="str">
            <v>2.5 vouchers' revenue</v>
          </cell>
        </row>
        <row r="18">
          <cell r="A18" t="str">
            <v>O</v>
          </cell>
          <cell r="B18" t="str">
            <v>SE</v>
          </cell>
          <cell r="C18">
            <v>616007</v>
          </cell>
          <cell r="D18" t="str">
            <v>Service revenue-other</v>
          </cell>
        </row>
        <row r="19">
          <cell r="A19" t="str">
            <v>no</v>
          </cell>
          <cell r="B19" t="str">
            <v>no</v>
          </cell>
          <cell r="C19">
            <v>616020</v>
          </cell>
          <cell r="D19" t="str">
            <v>Reconnection revenue</v>
          </cell>
        </row>
        <row r="20">
          <cell r="A20" t="str">
            <v>no</v>
          </cell>
          <cell r="B20" t="str">
            <v>no</v>
          </cell>
          <cell r="C20">
            <v>616030</v>
          </cell>
          <cell r="D20" t="str">
            <v>Cable replcmnt revenue</v>
          </cell>
        </row>
        <row r="21">
          <cell r="A21" t="str">
            <v>no</v>
          </cell>
          <cell r="B21" t="str">
            <v>no</v>
          </cell>
          <cell r="C21">
            <v>616050</v>
          </cell>
          <cell r="D21" t="str">
            <v>Revenue from resid. meter</v>
          </cell>
        </row>
        <row r="22">
          <cell r="A22" t="str">
            <v>E</v>
          </cell>
          <cell r="B22" t="str">
            <v>SE</v>
          </cell>
          <cell r="C22">
            <v>616500</v>
          </cell>
          <cell r="D22" t="str">
            <v>Adjust of Vocher Adjust</v>
          </cell>
        </row>
        <row r="23">
          <cell r="A23" t="str">
            <v>no</v>
          </cell>
          <cell r="B23" t="str">
            <v>SE</v>
          </cell>
          <cell r="C23">
            <v>618051</v>
          </cell>
          <cell r="D23" t="str">
            <v>Technical conditions</v>
          </cell>
        </row>
        <row r="24">
          <cell r="A24" t="str">
            <v>O</v>
          </cell>
          <cell r="B24" t="str">
            <v>SE</v>
          </cell>
          <cell r="C24">
            <v>619000</v>
          </cell>
          <cell r="D24" t="str">
            <v>Other Utility Operating R</v>
          </cell>
        </row>
        <row r="25">
          <cell r="A25" t="str">
            <v>P</v>
          </cell>
          <cell r="B25" t="str">
            <v>PW</v>
          </cell>
          <cell r="C25">
            <v>711010</v>
          </cell>
          <cell r="D25" t="str">
            <v>Purchased Power - Energy</v>
          </cell>
        </row>
        <row r="26">
          <cell r="A26" t="str">
            <v>P</v>
          </cell>
          <cell r="B26" t="str">
            <v>PW</v>
          </cell>
          <cell r="C26">
            <v>711015</v>
          </cell>
          <cell r="D26" t="str">
            <v>IC Purchased Power Energy</v>
          </cell>
        </row>
        <row r="27">
          <cell r="A27" t="str">
            <v>P</v>
          </cell>
          <cell r="B27" t="str">
            <v>PW</v>
          </cell>
          <cell r="C27">
            <v>711020</v>
          </cell>
          <cell r="D27" t="str">
            <v>Power Purchase Accruals</v>
          </cell>
        </row>
        <row r="28">
          <cell r="A28" t="str">
            <v>SA</v>
          </cell>
          <cell r="B28" t="str">
            <v>no</v>
          </cell>
          <cell r="C28">
            <v>711021</v>
          </cell>
          <cell r="D28" t="str">
            <v>SalaryCapEx</v>
          </cell>
        </row>
        <row r="29">
          <cell r="A29" t="str">
            <v>TX</v>
          </cell>
          <cell r="B29" t="str">
            <v>no</v>
          </cell>
          <cell r="C29">
            <v>711022</v>
          </cell>
          <cell r="D29" t="str">
            <v>CapexSocialSecurity</v>
          </cell>
        </row>
        <row r="30">
          <cell r="A30" t="str">
            <v>no</v>
          </cell>
          <cell r="B30" t="str">
            <v>PW</v>
          </cell>
          <cell r="C30">
            <v>711023</v>
          </cell>
          <cell r="D30" t="str">
            <v>Losses Measuring Fee</v>
          </cell>
        </row>
        <row r="31">
          <cell r="A31" t="str">
            <v>TX</v>
          </cell>
          <cell r="B31" t="str">
            <v>PW</v>
          </cell>
          <cell r="C31">
            <v>711024</v>
          </cell>
          <cell r="D31" t="str">
            <v>VAT on Commercial Losess</v>
          </cell>
        </row>
        <row r="32">
          <cell r="A32" t="str">
            <v>OT</v>
          </cell>
          <cell r="B32" t="str">
            <v>OP</v>
          </cell>
          <cell r="C32">
            <v>712000</v>
          </cell>
          <cell r="D32" t="str">
            <v>Membership Fees</v>
          </cell>
        </row>
        <row r="33">
          <cell r="A33" t="str">
            <v>OT</v>
          </cell>
          <cell r="B33" t="str">
            <v>OP</v>
          </cell>
          <cell r="C33">
            <v>712010</v>
          </cell>
          <cell r="D33" t="str">
            <v>Damage to personal proper</v>
          </cell>
        </row>
        <row r="34">
          <cell r="A34" t="str">
            <v>no</v>
          </cell>
          <cell r="B34" t="str">
            <v>no</v>
          </cell>
          <cell r="C34">
            <v>712015</v>
          </cell>
          <cell r="D34" t="str">
            <v>Capex of O&amp;M expenses</v>
          </cell>
        </row>
        <row r="35">
          <cell r="A35" t="str">
            <v>P</v>
          </cell>
          <cell r="B35" t="str">
            <v>PW</v>
          </cell>
          <cell r="C35">
            <v>712020</v>
          </cell>
          <cell r="D35" t="str">
            <v>Transmission of Electrici</v>
          </cell>
        </row>
        <row r="36">
          <cell r="A36" t="str">
            <v>no</v>
          </cell>
          <cell r="B36" t="str">
            <v>PW</v>
          </cell>
          <cell r="C36">
            <v>712022</v>
          </cell>
          <cell r="D36" t="str">
            <v>Transmission Accruals</v>
          </cell>
        </row>
        <row r="37">
          <cell r="A37" t="str">
            <v>P</v>
          </cell>
          <cell r="B37" t="str">
            <v>PW</v>
          </cell>
          <cell r="C37">
            <v>712030</v>
          </cell>
          <cell r="D37" t="str">
            <v>Dispatch Services</v>
          </cell>
        </row>
        <row r="38">
          <cell r="A38" t="str">
            <v>no</v>
          </cell>
          <cell r="B38" t="str">
            <v>no</v>
          </cell>
          <cell r="C38">
            <v>712031</v>
          </cell>
          <cell r="D38" t="str">
            <v>Dispatch Sevrice Accruals</v>
          </cell>
        </row>
        <row r="39">
          <cell r="A39" t="str">
            <v>M</v>
          </cell>
          <cell r="B39" t="str">
            <v>MT</v>
          </cell>
          <cell r="C39">
            <v>712032</v>
          </cell>
          <cell r="D39" t="str">
            <v>Maint Overhead Lines</v>
          </cell>
        </row>
        <row r="40">
          <cell r="A40" t="str">
            <v>M</v>
          </cell>
          <cell r="B40" t="str">
            <v>MT</v>
          </cell>
          <cell r="C40">
            <v>712034</v>
          </cell>
          <cell r="D40" t="str">
            <v>Maint Underground dist</v>
          </cell>
        </row>
        <row r="41">
          <cell r="A41" t="str">
            <v>M</v>
          </cell>
          <cell r="B41" t="str">
            <v>MT</v>
          </cell>
          <cell r="C41">
            <v>712036</v>
          </cell>
          <cell r="D41" t="str">
            <v>Maint HV Substations</v>
          </cell>
        </row>
        <row r="42">
          <cell r="A42" t="str">
            <v>M</v>
          </cell>
          <cell r="B42" t="str">
            <v>MT</v>
          </cell>
          <cell r="C42">
            <v>712038</v>
          </cell>
          <cell r="D42" t="str">
            <v>Maint Transformers</v>
          </cell>
        </row>
        <row r="43">
          <cell r="A43" t="str">
            <v>M</v>
          </cell>
          <cell r="B43" t="str">
            <v>MT</v>
          </cell>
          <cell r="C43">
            <v>712040</v>
          </cell>
          <cell r="D43" t="str">
            <v>Maint Meters</v>
          </cell>
        </row>
        <row r="44">
          <cell r="A44" t="str">
            <v>no</v>
          </cell>
          <cell r="B44" t="str">
            <v>MT</v>
          </cell>
          <cell r="C44">
            <v>712049</v>
          </cell>
          <cell r="D44" t="str">
            <v>Maint Other Distribution</v>
          </cell>
        </row>
        <row r="45">
          <cell r="A45" t="str">
            <v>no</v>
          </cell>
          <cell r="B45" t="str">
            <v>OP</v>
          </cell>
          <cell r="C45">
            <v>712100</v>
          </cell>
          <cell r="D45" t="str">
            <v>Collection Expense</v>
          </cell>
        </row>
        <row r="46">
          <cell r="A46" t="str">
            <v>M</v>
          </cell>
          <cell r="B46" t="str">
            <v>MT</v>
          </cell>
          <cell r="C46">
            <v>713000</v>
          </cell>
          <cell r="D46" t="str">
            <v>MAINTANENCE</v>
          </cell>
        </row>
        <row r="47">
          <cell r="A47" t="str">
            <v>M</v>
          </cell>
          <cell r="B47" t="str">
            <v>CT</v>
          </cell>
          <cell r="C47">
            <v>713010</v>
          </cell>
          <cell r="D47" t="str">
            <v>Transport Expenses</v>
          </cell>
        </row>
        <row r="48">
          <cell r="A48" t="str">
            <v>M</v>
          </cell>
          <cell r="B48" t="str">
            <v>CT</v>
          </cell>
          <cell r="C48">
            <v>713011</v>
          </cell>
          <cell r="D48" t="str">
            <v>Benzine Expenses</v>
          </cell>
        </row>
        <row r="49">
          <cell r="A49" t="str">
            <v>M</v>
          </cell>
          <cell r="B49" t="str">
            <v>MT</v>
          </cell>
          <cell r="C49">
            <v>713012</v>
          </cell>
          <cell r="D49" t="str">
            <v>Consumables</v>
          </cell>
        </row>
        <row r="50">
          <cell r="A50" t="str">
            <v>M</v>
          </cell>
          <cell r="B50" t="str">
            <v>MT</v>
          </cell>
          <cell r="C50">
            <v>713020</v>
          </cell>
          <cell r="D50" t="str">
            <v>Maint Kiosks</v>
          </cell>
        </row>
        <row r="51">
          <cell r="A51" t="str">
            <v>M</v>
          </cell>
          <cell r="B51" t="str">
            <v>MT</v>
          </cell>
          <cell r="C51">
            <v>713034</v>
          </cell>
          <cell r="D51" t="str">
            <v>Maintenance Switches</v>
          </cell>
        </row>
        <row r="52">
          <cell r="A52" t="str">
            <v>M</v>
          </cell>
          <cell r="B52" t="str">
            <v>MT</v>
          </cell>
          <cell r="C52">
            <v>713036</v>
          </cell>
          <cell r="D52" t="str">
            <v>Maint. Current Transforme</v>
          </cell>
        </row>
        <row r="53">
          <cell r="A53" t="str">
            <v>no</v>
          </cell>
          <cell r="B53" t="str">
            <v>no</v>
          </cell>
          <cell r="C53">
            <v>714000</v>
          </cell>
          <cell r="D53" t="str">
            <v>Rehabilitation Expense</v>
          </cell>
        </row>
        <row r="54">
          <cell r="A54" t="str">
            <v>no</v>
          </cell>
          <cell r="B54" t="str">
            <v>no</v>
          </cell>
          <cell r="C54">
            <v>714022</v>
          </cell>
          <cell r="D54" t="str">
            <v>Tranmission Substations</v>
          </cell>
        </row>
        <row r="55">
          <cell r="A55" t="str">
            <v>no</v>
          </cell>
          <cell r="B55" t="str">
            <v>no</v>
          </cell>
          <cell r="C55">
            <v>714034</v>
          </cell>
          <cell r="D55" t="str">
            <v>Distribution Underground</v>
          </cell>
        </row>
        <row r="56">
          <cell r="A56" t="str">
            <v>M</v>
          </cell>
          <cell r="B56" t="str">
            <v>MT</v>
          </cell>
          <cell r="C56">
            <v>714038</v>
          </cell>
          <cell r="D56" t="str">
            <v>Maint. Relay Protection</v>
          </cell>
        </row>
        <row r="57">
          <cell r="A57" t="str">
            <v>no</v>
          </cell>
          <cell r="B57" t="str">
            <v>no</v>
          </cell>
          <cell r="C57">
            <v>714049</v>
          </cell>
          <cell r="D57" t="str">
            <v>Other Distribution Rehabi</v>
          </cell>
        </row>
        <row r="58">
          <cell r="A58" t="str">
            <v>no</v>
          </cell>
          <cell r="B58" t="str">
            <v>OP</v>
          </cell>
          <cell r="C58">
            <v>715000</v>
          </cell>
          <cell r="D58" t="str">
            <v>Bill Delivery to Customer</v>
          </cell>
        </row>
        <row r="59">
          <cell r="A59" t="str">
            <v>no</v>
          </cell>
          <cell r="B59" t="str">
            <v>no</v>
          </cell>
          <cell r="C59">
            <v>715030</v>
          </cell>
          <cell r="D59" t="str">
            <v>Collection Expense</v>
          </cell>
        </row>
        <row r="60">
          <cell r="A60" t="str">
            <v>M</v>
          </cell>
          <cell r="B60" t="str">
            <v>MT</v>
          </cell>
          <cell r="C60">
            <v>716020</v>
          </cell>
          <cell r="D60" t="str">
            <v>Maint. Poles and Towers</v>
          </cell>
        </row>
        <row r="61">
          <cell r="A61" t="str">
            <v>M</v>
          </cell>
          <cell r="B61" t="str">
            <v>MT</v>
          </cell>
          <cell r="C61">
            <v>716022</v>
          </cell>
          <cell r="D61" t="str">
            <v>Maint. Erthing Equipment</v>
          </cell>
        </row>
        <row r="62">
          <cell r="A62" t="str">
            <v>no</v>
          </cell>
          <cell r="B62" t="str">
            <v>no</v>
          </cell>
          <cell r="C62">
            <v>716024</v>
          </cell>
          <cell r="D62" t="str">
            <v>Distribution Substations</v>
          </cell>
        </row>
        <row r="63">
          <cell r="A63" t="str">
            <v>no</v>
          </cell>
          <cell r="B63" t="str">
            <v>no</v>
          </cell>
          <cell r="C63">
            <v>716026</v>
          </cell>
          <cell r="D63" t="str">
            <v>Distribution Line Transfo</v>
          </cell>
        </row>
        <row r="64">
          <cell r="A64" t="str">
            <v>no</v>
          </cell>
          <cell r="B64" t="str">
            <v>no</v>
          </cell>
          <cell r="C64">
            <v>716028</v>
          </cell>
          <cell r="D64" t="str">
            <v>Distribution Meters</v>
          </cell>
        </row>
        <row r="65">
          <cell r="A65" t="str">
            <v>no</v>
          </cell>
          <cell r="B65" t="str">
            <v>no</v>
          </cell>
          <cell r="C65">
            <v>716039</v>
          </cell>
          <cell r="D65" t="str">
            <v>Other Distribution Plant</v>
          </cell>
        </row>
        <row r="66">
          <cell r="A66" t="str">
            <v>DE</v>
          </cell>
          <cell r="B66" t="str">
            <v>no</v>
          </cell>
          <cell r="C66">
            <v>716040</v>
          </cell>
          <cell r="D66" t="str">
            <v>Depreciation Of FA</v>
          </cell>
        </row>
        <row r="67">
          <cell r="A67" t="str">
            <v>no</v>
          </cell>
          <cell r="B67" t="str">
            <v>no</v>
          </cell>
          <cell r="C67">
            <v>716042</v>
          </cell>
          <cell r="D67" t="str">
            <v>Depreciation - Group 2 as</v>
          </cell>
        </row>
        <row r="68">
          <cell r="A68" t="str">
            <v>no</v>
          </cell>
          <cell r="B68" t="str">
            <v>no</v>
          </cell>
          <cell r="C68">
            <v>716044</v>
          </cell>
          <cell r="D68" t="str">
            <v>Depreciation - Group 3 as</v>
          </cell>
        </row>
        <row r="69">
          <cell r="A69" t="str">
            <v>no</v>
          </cell>
          <cell r="B69" t="str">
            <v>no</v>
          </cell>
          <cell r="C69">
            <v>716046</v>
          </cell>
          <cell r="D69" t="str">
            <v>Depreciation - Group 4 as</v>
          </cell>
        </row>
        <row r="70">
          <cell r="A70" t="str">
            <v>no</v>
          </cell>
          <cell r="B70" t="str">
            <v>no</v>
          </cell>
          <cell r="C70">
            <v>716048</v>
          </cell>
          <cell r="D70" t="str">
            <v>Depreciation - Group 5 as</v>
          </cell>
        </row>
        <row r="71">
          <cell r="A71" t="str">
            <v>DC</v>
          </cell>
          <cell r="B71" t="str">
            <v>no</v>
          </cell>
          <cell r="C71">
            <v>717000</v>
          </cell>
          <cell r="D71" t="str">
            <v>Amortis of Deff cost 75%</v>
          </cell>
        </row>
        <row r="72">
          <cell r="A72" t="str">
            <v>TD</v>
          </cell>
          <cell r="B72" t="str">
            <v>PW</v>
          </cell>
          <cell r="C72">
            <v>717100</v>
          </cell>
          <cell r="D72" t="str">
            <v>Amort of Tariff differenc</v>
          </cell>
        </row>
        <row r="73">
          <cell r="A73" t="str">
            <v>no</v>
          </cell>
          <cell r="B73" t="str">
            <v>no</v>
          </cell>
          <cell r="C73">
            <v>717200</v>
          </cell>
          <cell r="D73" t="str">
            <v>Deferred cost 75%</v>
          </cell>
        </row>
        <row r="74">
          <cell r="A74" t="str">
            <v>no</v>
          </cell>
          <cell r="B74" t="str">
            <v>no</v>
          </cell>
          <cell r="C74">
            <v>721000</v>
          </cell>
          <cell r="D74" t="str">
            <v>Sale of Materials</v>
          </cell>
        </row>
        <row r="75">
          <cell r="A75" t="str">
            <v>SA</v>
          </cell>
          <cell r="B75" t="str">
            <v>no</v>
          </cell>
          <cell r="C75">
            <v>721010</v>
          </cell>
          <cell r="D75" t="str">
            <v>SalaryDistrExp</v>
          </cell>
        </row>
        <row r="76">
          <cell r="A76" t="str">
            <v>TX</v>
          </cell>
          <cell r="B76" t="str">
            <v>no</v>
          </cell>
          <cell r="C76">
            <v>721011</v>
          </cell>
          <cell r="D76" t="str">
            <v>DistrSocialSSsecurity</v>
          </cell>
        </row>
        <row r="77">
          <cell r="A77" t="str">
            <v>no</v>
          </cell>
          <cell r="B77" t="str">
            <v>no</v>
          </cell>
          <cell r="C77">
            <v>721099</v>
          </cell>
          <cell r="D77" t="str">
            <v>Other Sales</v>
          </cell>
        </row>
        <row r="78">
          <cell r="A78" t="str">
            <v>OT</v>
          </cell>
          <cell r="B78" t="str">
            <v>CT</v>
          </cell>
          <cell r="C78">
            <v>722010</v>
          </cell>
          <cell r="D78" t="str">
            <v>Transport expense</v>
          </cell>
        </row>
        <row r="79">
          <cell r="A79" t="str">
            <v>OT</v>
          </cell>
          <cell r="B79" t="str">
            <v>CT</v>
          </cell>
          <cell r="C79">
            <v>722020</v>
          </cell>
          <cell r="D79" t="str">
            <v>Benzine expense</v>
          </cell>
        </row>
        <row r="80">
          <cell r="A80" t="str">
            <v>OT</v>
          </cell>
          <cell r="B80" t="str">
            <v>no</v>
          </cell>
          <cell r="C80">
            <v>722030</v>
          </cell>
          <cell r="D80" t="str">
            <v>Collection Expenses</v>
          </cell>
        </row>
        <row r="81">
          <cell r="A81" t="str">
            <v>OT</v>
          </cell>
          <cell r="B81" t="str">
            <v>OP</v>
          </cell>
          <cell r="C81">
            <v>722040</v>
          </cell>
          <cell r="D81" t="str">
            <v>Bill Delivery to Customer</v>
          </cell>
        </row>
        <row r="82">
          <cell r="A82" t="str">
            <v>no</v>
          </cell>
          <cell r="B82" t="str">
            <v>no</v>
          </cell>
          <cell r="C82">
            <v>740000</v>
          </cell>
          <cell r="D82" t="str">
            <v>GENERAL AND ADMINISTRATIV</v>
          </cell>
        </row>
        <row r="83">
          <cell r="A83" t="str">
            <v>SA</v>
          </cell>
          <cell r="B83" t="str">
            <v>SA</v>
          </cell>
          <cell r="C83">
            <v>741010</v>
          </cell>
          <cell r="D83" t="str">
            <v>Salaries &amp; Wages</v>
          </cell>
        </row>
        <row r="84">
          <cell r="A84" t="str">
            <v>SA</v>
          </cell>
          <cell r="B84" t="str">
            <v>SA</v>
          </cell>
          <cell r="C84">
            <v>741012</v>
          </cell>
          <cell r="D84" t="str">
            <v>Overtime</v>
          </cell>
        </row>
        <row r="85">
          <cell r="A85" t="str">
            <v>SA</v>
          </cell>
          <cell r="B85" t="str">
            <v>SA</v>
          </cell>
          <cell r="C85">
            <v>741014</v>
          </cell>
          <cell r="D85" t="str">
            <v>Vacation Pay</v>
          </cell>
        </row>
        <row r="86">
          <cell r="A86" t="str">
            <v>SA</v>
          </cell>
          <cell r="B86" t="str">
            <v>SA</v>
          </cell>
          <cell r="C86">
            <v>741015</v>
          </cell>
          <cell r="D86" t="str">
            <v>Pension expenses</v>
          </cell>
        </row>
        <row r="87">
          <cell r="A87" t="str">
            <v>SA</v>
          </cell>
          <cell r="B87" t="str">
            <v>SA</v>
          </cell>
          <cell r="C87">
            <v>741016</v>
          </cell>
          <cell r="D87" t="str">
            <v>Bonuses</v>
          </cell>
        </row>
        <row r="88">
          <cell r="A88" t="str">
            <v>SA</v>
          </cell>
          <cell r="B88" t="str">
            <v>SA</v>
          </cell>
          <cell r="C88">
            <v>741017</v>
          </cell>
          <cell r="D88" t="str">
            <v>Sick Leave</v>
          </cell>
        </row>
        <row r="89">
          <cell r="A89" t="str">
            <v>no</v>
          </cell>
          <cell r="B89" t="str">
            <v>TX</v>
          </cell>
          <cell r="C89">
            <v>741018</v>
          </cell>
          <cell r="D89" t="str">
            <v>Refund of Income Tax</v>
          </cell>
        </row>
        <row r="90">
          <cell r="A90" t="str">
            <v>TX</v>
          </cell>
          <cell r="B90" t="str">
            <v>TX</v>
          </cell>
          <cell r="C90">
            <v>741020</v>
          </cell>
          <cell r="D90" t="str">
            <v>Medicare Tax</v>
          </cell>
        </row>
        <row r="91">
          <cell r="A91" t="str">
            <v>TX</v>
          </cell>
          <cell r="B91" t="str">
            <v>TX</v>
          </cell>
          <cell r="C91">
            <v>741022</v>
          </cell>
          <cell r="D91" t="str">
            <v>Social Security Tax</v>
          </cell>
        </row>
        <row r="92">
          <cell r="A92" t="str">
            <v>TX</v>
          </cell>
          <cell r="B92" t="str">
            <v>TX</v>
          </cell>
          <cell r="C92">
            <v>741024</v>
          </cell>
          <cell r="D92" t="str">
            <v>Unemployment Tax</v>
          </cell>
        </row>
        <row r="93">
          <cell r="A93" t="str">
            <v>GA</v>
          </cell>
          <cell r="B93" t="str">
            <v>SA</v>
          </cell>
          <cell r="C93">
            <v>742010</v>
          </cell>
          <cell r="D93" t="str">
            <v>Employee Insurance</v>
          </cell>
        </row>
        <row r="94">
          <cell r="A94" t="str">
            <v>no</v>
          </cell>
          <cell r="B94" t="str">
            <v>no</v>
          </cell>
          <cell r="C94">
            <v>742025</v>
          </cell>
          <cell r="D94" t="str">
            <v>Share charges</v>
          </cell>
        </row>
        <row r="95">
          <cell r="A95" t="str">
            <v>GA</v>
          </cell>
          <cell r="B95" t="str">
            <v>GA</v>
          </cell>
          <cell r="C95">
            <v>742030</v>
          </cell>
          <cell r="D95" t="str">
            <v>Staff training</v>
          </cell>
        </row>
        <row r="96">
          <cell r="A96" t="str">
            <v>GA</v>
          </cell>
          <cell r="B96" t="str">
            <v>GA</v>
          </cell>
          <cell r="C96">
            <v>743010</v>
          </cell>
          <cell r="D96" t="str">
            <v>Travel Expenses - Local</v>
          </cell>
        </row>
        <row r="97">
          <cell r="A97" t="str">
            <v>GA</v>
          </cell>
          <cell r="B97" t="str">
            <v>GA</v>
          </cell>
          <cell r="C97">
            <v>743020</v>
          </cell>
          <cell r="D97" t="str">
            <v>Travel Expenses - Interna</v>
          </cell>
        </row>
        <row r="98">
          <cell r="A98" t="str">
            <v>GA</v>
          </cell>
          <cell r="B98" t="str">
            <v>GA</v>
          </cell>
          <cell r="C98">
            <v>744010</v>
          </cell>
          <cell r="D98" t="str">
            <v>Office equip &amp; supplies</v>
          </cell>
        </row>
        <row r="99">
          <cell r="A99" t="str">
            <v>GA</v>
          </cell>
          <cell r="B99" t="str">
            <v>GA</v>
          </cell>
          <cell r="C99">
            <v>744015</v>
          </cell>
          <cell r="D99" t="str">
            <v>Stationery supplies</v>
          </cell>
        </row>
        <row r="100">
          <cell r="A100" t="str">
            <v>GA</v>
          </cell>
          <cell r="B100" t="str">
            <v>GA</v>
          </cell>
          <cell r="C100">
            <v>744020</v>
          </cell>
          <cell r="D100" t="str">
            <v>Comput spare parts expens</v>
          </cell>
        </row>
        <row r="101">
          <cell r="A101" t="str">
            <v>OT</v>
          </cell>
          <cell r="B101" t="str">
            <v>OP</v>
          </cell>
          <cell r="C101">
            <v>744025</v>
          </cell>
          <cell r="D101" t="str">
            <v>Materials Expensed</v>
          </cell>
        </row>
        <row r="102">
          <cell r="A102" t="str">
            <v>GA</v>
          </cell>
          <cell r="B102" t="str">
            <v>GA</v>
          </cell>
          <cell r="C102">
            <v>744030</v>
          </cell>
          <cell r="D102" t="str">
            <v>Books and literature expe</v>
          </cell>
        </row>
        <row r="103">
          <cell r="A103" t="str">
            <v>OT</v>
          </cell>
          <cell r="B103" t="str">
            <v>GA</v>
          </cell>
          <cell r="C103">
            <v>744040</v>
          </cell>
          <cell r="D103" t="str">
            <v>Gen Repairs to Ofc Equip</v>
          </cell>
        </row>
        <row r="104">
          <cell r="A104" t="str">
            <v>OT</v>
          </cell>
          <cell r="B104" t="str">
            <v>GA</v>
          </cell>
          <cell r="C104">
            <v>744045</v>
          </cell>
          <cell r="D104" t="str">
            <v>R&amp;M-Buildings</v>
          </cell>
        </row>
        <row r="105">
          <cell r="A105" t="str">
            <v>GA</v>
          </cell>
          <cell r="B105" t="str">
            <v>OP</v>
          </cell>
          <cell r="C105">
            <v>744050</v>
          </cell>
          <cell r="D105" t="str">
            <v>Equipment rent</v>
          </cell>
        </row>
        <row r="106">
          <cell r="A106" t="str">
            <v>OT</v>
          </cell>
          <cell r="B106" t="str">
            <v>GA</v>
          </cell>
          <cell r="C106">
            <v>744055</v>
          </cell>
          <cell r="D106" t="str">
            <v>Rent of buildings/offices</v>
          </cell>
        </row>
        <row r="107">
          <cell r="A107" t="str">
            <v>GA</v>
          </cell>
          <cell r="B107" t="str">
            <v>MS</v>
          </cell>
          <cell r="C107">
            <v>744090</v>
          </cell>
          <cell r="D107" t="str">
            <v>Other office expenses</v>
          </cell>
        </row>
        <row r="108">
          <cell r="A108" t="str">
            <v>GA</v>
          </cell>
          <cell r="B108" t="str">
            <v>GA</v>
          </cell>
          <cell r="C108">
            <v>745010</v>
          </cell>
          <cell r="D108" t="str">
            <v>Utilities</v>
          </cell>
        </row>
        <row r="109">
          <cell r="A109" t="str">
            <v>GA</v>
          </cell>
          <cell r="B109" t="str">
            <v>CT</v>
          </cell>
          <cell r="C109">
            <v>745015</v>
          </cell>
          <cell r="D109" t="str">
            <v>Communication</v>
          </cell>
        </row>
        <row r="110">
          <cell r="A110" t="str">
            <v>GA</v>
          </cell>
          <cell r="B110" t="str">
            <v>CT</v>
          </cell>
          <cell r="C110">
            <v>745023</v>
          </cell>
          <cell r="D110" t="str">
            <v>Telephone</v>
          </cell>
        </row>
        <row r="111">
          <cell r="A111" t="str">
            <v>GA</v>
          </cell>
          <cell r="B111" t="str">
            <v>CT</v>
          </cell>
          <cell r="C111">
            <v>745025</v>
          </cell>
          <cell r="D111" t="str">
            <v>Mobilephone</v>
          </cell>
        </row>
        <row r="112">
          <cell r="A112" t="str">
            <v>GA</v>
          </cell>
          <cell r="B112" t="str">
            <v>CT</v>
          </cell>
          <cell r="C112">
            <v>745030</v>
          </cell>
          <cell r="D112" t="str">
            <v>Internet access</v>
          </cell>
        </row>
        <row r="113">
          <cell r="A113" t="str">
            <v>GA</v>
          </cell>
          <cell r="B113" t="str">
            <v>GA</v>
          </cell>
          <cell r="C113">
            <v>745045</v>
          </cell>
          <cell r="D113" t="str">
            <v>Guard and Security</v>
          </cell>
        </row>
        <row r="114">
          <cell r="A114" t="str">
            <v>GA</v>
          </cell>
          <cell r="B114" t="str">
            <v>OP</v>
          </cell>
          <cell r="C114">
            <v>746010</v>
          </cell>
          <cell r="D114" t="str">
            <v>Property Insurance</v>
          </cell>
        </row>
        <row r="115">
          <cell r="A115" t="str">
            <v>GA</v>
          </cell>
          <cell r="B115" t="str">
            <v>SA</v>
          </cell>
          <cell r="C115">
            <v>747010</v>
          </cell>
          <cell r="D115" t="str">
            <v>Employee Health Benefits</v>
          </cell>
        </row>
        <row r="116">
          <cell r="A116" t="str">
            <v>OE</v>
          </cell>
          <cell r="B116" t="str">
            <v>GA</v>
          </cell>
          <cell r="C116">
            <v>747015</v>
          </cell>
          <cell r="D116" t="str">
            <v>Ex-Pat housing Benefits</v>
          </cell>
        </row>
        <row r="117">
          <cell r="A117" t="str">
            <v>no</v>
          </cell>
          <cell r="B117" t="str">
            <v>OP</v>
          </cell>
          <cell r="C117">
            <v>747020</v>
          </cell>
          <cell r="D117" t="str">
            <v>License &amp; Regulatory Fees</v>
          </cell>
        </row>
        <row r="118">
          <cell r="A118" t="str">
            <v>GA</v>
          </cell>
          <cell r="B118" t="str">
            <v>AL</v>
          </cell>
          <cell r="C118">
            <v>747025</v>
          </cell>
          <cell r="D118" t="str">
            <v>Audit</v>
          </cell>
        </row>
        <row r="119">
          <cell r="A119" t="str">
            <v>GA</v>
          </cell>
          <cell r="B119" t="str">
            <v>AL</v>
          </cell>
          <cell r="C119">
            <v>747035</v>
          </cell>
          <cell r="D119" t="str">
            <v>Legal</v>
          </cell>
        </row>
        <row r="120">
          <cell r="A120" t="str">
            <v>OT</v>
          </cell>
          <cell r="B120" t="str">
            <v>OP</v>
          </cell>
          <cell r="C120">
            <v>747036</v>
          </cell>
          <cell r="D120" t="str">
            <v>Charges on Court Awards</v>
          </cell>
        </row>
        <row r="121">
          <cell r="A121" t="str">
            <v>GA</v>
          </cell>
          <cell r="B121" t="str">
            <v>AL</v>
          </cell>
          <cell r="C121">
            <v>747040</v>
          </cell>
          <cell r="D121" t="str">
            <v>Consulting &amp; Services</v>
          </cell>
        </row>
        <row r="122">
          <cell r="A122" t="str">
            <v>GA</v>
          </cell>
          <cell r="B122" t="str">
            <v>GA</v>
          </cell>
          <cell r="C122">
            <v>747045</v>
          </cell>
          <cell r="D122" t="str">
            <v>Public relations</v>
          </cell>
        </row>
        <row r="123">
          <cell r="A123" t="str">
            <v>TM</v>
          </cell>
          <cell r="B123" t="str">
            <v>MS</v>
          </cell>
          <cell r="C123">
            <v>747047</v>
          </cell>
          <cell r="D123" t="str">
            <v>Silk Road Technical Servi</v>
          </cell>
        </row>
        <row r="124">
          <cell r="A124" t="str">
            <v>TM</v>
          </cell>
          <cell r="B124" t="str">
            <v>MS</v>
          </cell>
          <cell r="C124">
            <v>747048</v>
          </cell>
          <cell r="D124" t="str">
            <v>Silk Road Management Fee</v>
          </cell>
        </row>
        <row r="125">
          <cell r="A125" t="str">
            <v>GA</v>
          </cell>
          <cell r="B125" t="str">
            <v>GA</v>
          </cell>
          <cell r="C125">
            <v>747050</v>
          </cell>
          <cell r="D125" t="str">
            <v>Advertising Expense</v>
          </cell>
        </row>
        <row r="126">
          <cell r="A126" t="str">
            <v>GA</v>
          </cell>
          <cell r="B126" t="str">
            <v>OP</v>
          </cell>
          <cell r="C126">
            <v>747055</v>
          </cell>
          <cell r="D126" t="str">
            <v>Bank Commissions and Fees</v>
          </cell>
        </row>
        <row r="127">
          <cell r="A127" t="str">
            <v>OT</v>
          </cell>
          <cell r="B127" t="str">
            <v>CT</v>
          </cell>
          <cell r="C127">
            <v>747060</v>
          </cell>
          <cell r="D127" t="str">
            <v>Automotive Expenses</v>
          </cell>
        </row>
        <row r="128">
          <cell r="A128" t="str">
            <v>OT</v>
          </cell>
          <cell r="B128" t="str">
            <v>CT</v>
          </cell>
          <cell r="C128">
            <v>747065</v>
          </cell>
          <cell r="D128" t="str">
            <v>Benzine</v>
          </cell>
        </row>
        <row r="129">
          <cell r="A129" t="str">
            <v>no</v>
          </cell>
          <cell r="B129" t="str">
            <v>no</v>
          </cell>
          <cell r="C129">
            <v>747070</v>
          </cell>
          <cell r="D129" t="str">
            <v>Tyres, Batteries, etc</v>
          </cell>
        </row>
        <row r="130">
          <cell r="A130" t="str">
            <v>GA</v>
          </cell>
          <cell r="B130" t="str">
            <v>MS</v>
          </cell>
          <cell r="C130">
            <v>747075</v>
          </cell>
          <cell r="D130" t="str">
            <v>Meals &amp; Incidental Expens</v>
          </cell>
        </row>
        <row r="131">
          <cell r="A131" t="str">
            <v>no</v>
          </cell>
          <cell r="B131" t="str">
            <v>no</v>
          </cell>
          <cell r="C131">
            <v>747086</v>
          </cell>
          <cell r="D131" t="str">
            <v>Loss from Foreign Exchang</v>
          </cell>
        </row>
        <row r="132">
          <cell r="A132" t="str">
            <v>no</v>
          </cell>
          <cell r="B132" t="str">
            <v>no</v>
          </cell>
          <cell r="C132">
            <v>747090</v>
          </cell>
          <cell r="D132" t="str">
            <v>Miscellaneous General Exp</v>
          </cell>
        </row>
        <row r="133">
          <cell r="A133" t="str">
            <v>no</v>
          </cell>
          <cell r="B133" t="str">
            <v>GA</v>
          </cell>
          <cell r="C133">
            <v>747091</v>
          </cell>
          <cell r="D133" t="str">
            <v>Rent of appartm for Empl</v>
          </cell>
        </row>
        <row r="134">
          <cell r="A134" t="str">
            <v>GA</v>
          </cell>
          <cell r="B134" t="str">
            <v>MS</v>
          </cell>
          <cell r="C134">
            <v>747099</v>
          </cell>
          <cell r="D134" t="str">
            <v>Other general and adminis</v>
          </cell>
        </row>
        <row r="135">
          <cell r="A135" t="str">
            <v>A</v>
          </cell>
          <cell r="B135" t="str">
            <v>no</v>
          </cell>
          <cell r="C135">
            <v>748000</v>
          </cell>
          <cell r="D135" t="str">
            <v>Provis for Doubtful Debts</v>
          </cell>
        </row>
        <row r="136">
          <cell r="A136" t="str">
            <v>TX</v>
          </cell>
          <cell r="B136" t="str">
            <v>TX</v>
          </cell>
          <cell r="C136">
            <v>748010</v>
          </cell>
          <cell r="D136" t="str">
            <v>Property Tax Expenses</v>
          </cell>
        </row>
        <row r="137">
          <cell r="A137" t="str">
            <v>OT</v>
          </cell>
          <cell r="B137" t="str">
            <v>TX</v>
          </cell>
          <cell r="C137">
            <v>748030</v>
          </cell>
          <cell r="D137" t="str">
            <v>Transport</v>
          </cell>
        </row>
        <row r="138">
          <cell r="A138" t="str">
            <v>TX</v>
          </cell>
          <cell r="B138" t="str">
            <v>TX</v>
          </cell>
          <cell r="C138">
            <v>748050</v>
          </cell>
          <cell r="D138" t="str">
            <v>Road Tax</v>
          </cell>
        </row>
        <row r="139">
          <cell r="A139" t="str">
            <v>TX</v>
          </cell>
          <cell r="B139" t="str">
            <v>TX</v>
          </cell>
          <cell r="C139">
            <v>748060</v>
          </cell>
          <cell r="D139" t="str">
            <v>Local Taxes</v>
          </cell>
        </row>
        <row r="140">
          <cell r="A140" t="str">
            <v>TX</v>
          </cell>
          <cell r="B140" t="str">
            <v>TX</v>
          </cell>
          <cell r="C140">
            <v>748070</v>
          </cell>
          <cell r="D140" t="str">
            <v>Land Tax</v>
          </cell>
        </row>
        <row r="141">
          <cell r="A141" t="str">
            <v>TX</v>
          </cell>
          <cell r="B141" t="str">
            <v>TX</v>
          </cell>
          <cell r="C141">
            <v>748090</v>
          </cell>
          <cell r="D141" t="str">
            <v>Other taxes</v>
          </cell>
        </row>
        <row r="142">
          <cell r="A142" t="str">
            <v>DC</v>
          </cell>
          <cell r="B142" t="str">
            <v>no</v>
          </cell>
          <cell r="C142">
            <v>749020</v>
          </cell>
          <cell r="D142" t="str">
            <v>Amortis of deff cost 25%</v>
          </cell>
        </row>
        <row r="143">
          <cell r="A143" t="str">
            <v>DC</v>
          </cell>
          <cell r="B143" t="str">
            <v>no</v>
          </cell>
          <cell r="C143">
            <v>749030</v>
          </cell>
          <cell r="D143" t="str">
            <v>Deferred costs 25%</v>
          </cell>
        </row>
        <row r="144">
          <cell r="A144" t="str">
            <v>OE</v>
          </cell>
          <cell r="B144" t="str">
            <v>no</v>
          </cell>
          <cell r="C144">
            <v>749040</v>
          </cell>
          <cell r="D144" t="str">
            <v>Interest on Notes Payable</v>
          </cell>
        </row>
        <row r="145">
          <cell r="A145" t="str">
            <v>DE</v>
          </cell>
          <cell r="B145" t="str">
            <v>no</v>
          </cell>
          <cell r="C145">
            <v>749050</v>
          </cell>
          <cell r="D145" t="str">
            <v>Amortization of Intangibl</v>
          </cell>
        </row>
        <row r="146">
          <cell r="A146" t="str">
            <v>no</v>
          </cell>
          <cell r="B146" t="str">
            <v>no</v>
          </cell>
          <cell r="C146">
            <v>749990</v>
          </cell>
          <cell r="D146" t="str">
            <v>Unknown Expense</v>
          </cell>
        </row>
        <row r="147">
          <cell r="A147" t="str">
            <v>no</v>
          </cell>
          <cell r="B147" t="str">
            <v>no</v>
          </cell>
          <cell r="C147">
            <v>810000</v>
          </cell>
          <cell r="D147" t="str">
            <v>NON-OPEARTING INCOME AND</v>
          </cell>
        </row>
        <row r="148">
          <cell r="A148" t="str">
            <v>OE</v>
          </cell>
          <cell r="B148" t="str">
            <v>no</v>
          </cell>
          <cell r="C148">
            <v>811000</v>
          </cell>
          <cell r="D148" t="str">
            <v>Discounts</v>
          </cell>
        </row>
        <row r="149">
          <cell r="A149" t="str">
            <v>OE</v>
          </cell>
          <cell r="B149" t="str">
            <v>no</v>
          </cell>
          <cell r="C149">
            <v>812000</v>
          </cell>
          <cell r="D149" t="str">
            <v>Restore of recevable</v>
          </cell>
        </row>
        <row r="150">
          <cell r="A150" t="str">
            <v>O</v>
          </cell>
          <cell r="B150" t="str">
            <v>no</v>
          </cell>
          <cell r="C150">
            <v>813000</v>
          </cell>
          <cell r="D150" t="str">
            <v>Gain from Penalties&amp;Fines</v>
          </cell>
        </row>
        <row r="151">
          <cell r="A151" t="str">
            <v>FX</v>
          </cell>
          <cell r="B151" t="str">
            <v>FX</v>
          </cell>
          <cell r="C151">
            <v>815000</v>
          </cell>
          <cell r="D151" t="str">
            <v>Foreign Currenc Exch Gain</v>
          </cell>
        </row>
        <row r="152">
          <cell r="A152" t="str">
            <v>FX</v>
          </cell>
          <cell r="B152" t="str">
            <v>FX</v>
          </cell>
          <cell r="C152">
            <v>816000</v>
          </cell>
          <cell r="D152" t="str">
            <v>Foreign Currency Sales</v>
          </cell>
        </row>
        <row r="153">
          <cell r="A153" t="str">
            <v>OE</v>
          </cell>
          <cell r="B153" t="str">
            <v>no</v>
          </cell>
          <cell r="C153">
            <v>817000</v>
          </cell>
          <cell r="D153" t="str">
            <v>Interest Income on Deposi</v>
          </cell>
        </row>
        <row r="154">
          <cell r="A154" t="str">
            <v>OE</v>
          </cell>
          <cell r="B154" t="str">
            <v>no</v>
          </cell>
          <cell r="C154">
            <v>817100</v>
          </cell>
          <cell r="D154" t="str">
            <v>Int. Income On Notes Reci</v>
          </cell>
        </row>
        <row r="155">
          <cell r="A155" t="str">
            <v>OE</v>
          </cell>
          <cell r="B155" t="str">
            <v>MS</v>
          </cell>
          <cell r="C155">
            <v>818000</v>
          </cell>
          <cell r="D155" t="str">
            <v>Calculation differences</v>
          </cell>
        </row>
        <row r="156">
          <cell r="A156" t="str">
            <v>OE</v>
          </cell>
          <cell r="B156" t="str">
            <v>no</v>
          </cell>
          <cell r="C156">
            <v>818100</v>
          </cell>
          <cell r="D156" t="str">
            <v>Accum Dept write-off</v>
          </cell>
        </row>
        <row r="157">
          <cell r="A157" t="str">
            <v>OE</v>
          </cell>
          <cell r="B157" t="str">
            <v>no</v>
          </cell>
          <cell r="C157">
            <v>818150</v>
          </cell>
          <cell r="D157" t="str">
            <v>Acc Depr writeoff on sale</v>
          </cell>
        </row>
        <row r="158">
          <cell r="A158" t="str">
            <v>no</v>
          </cell>
          <cell r="B158" t="str">
            <v>no</v>
          </cell>
          <cell r="C158">
            <v>818200</v>
          </cell>
          <cell r="D158" t="str">
            <v>VAT Remainder 40 or 60%</v>
          </cell>
        </row>
        <row r="159">
          <cell r="A159" t="str">
            <v>OE</v>
          </cell>
          <cell r="B159" t="str">
            <v>MS</v>
          </cell>
          <cell r="C159">
            <v>819000</v>
          </cell>
          <cell r="D159" t="str">
            <v>Other non-operating incom</v>
          </cell>
        </row>
        <row r="160">
          <cell r="A160" t="str">
            <v>ST</v>
          </cell>
          <cell r="B160" t="str">
            <v>no</v>
          </cell>
          <cell r="C160">
            <v>821000</v>
          </cell>
          <cell r="D160" t="str">
            <v>INTEREST CHARGES</v>
          </cell>
        </row>
        <row r="161">
          <cell r="A161" t="str">
            <v>EI</v>
          </cell>
          <cell r="B161" t="str">
            <v>IE</v>
          </cell>
          <cell r="C161">
            <v>821100</v>
          </cell>
          <cell r="D161" t="str">
            <v>Interest expense EBRD/IFC</v>
          </cell>
        </row>
        <row r="162">
          <cell r="A162" t="str">
            <v>ST</v>
          </cell>
          <cell r="B162" t="str">
            <v>IE</v>
          </cell>
          <cell r="C162">
            <v>821200</v>
          </cell>
          <cell r="D162" t="str">
            <v>Interest exp shurt-t loan</v>
          </cell>
        </row>
        <row r="163">
          <cell r="A163" t="str">
            <v>CL</v>
          </cell>
          <cell r="B163" t="str">
            <v>IE</v>
          </cell>
          <cell r="C163">
            <v>821500</v>
          </cell>
          <cell r="D163" t="str">
            <v>Interest expens Silk Road</v>
          </cell>
        </row>
        <row r="164">
          <cell r="A164" t="str">
            <v>TX</v>
          </cell>
          <cell r="B164" t="str">
            <v>TX</v>
          </cell>
          <cell r="C164">
            <v>821600</v>
          </cell>
          <cell r="D164" t="str">
            <v>Non-resid.Income Tax 10%</v>
          </cell>
        </row>
        <row r="165">
          <cell r="A165" t="str">
            <v>SA</v>
          </cell>
          <cell r="B165" t="str">
            <v>SA</v>
          </cell>
          <cell r="C165">
            <v>821700</v>
          </cell>
          <cell r="D165" t="str">
            <v>VSS</v>
          </cell>
        </row>
        <row r="166">
          <cell r="A166" t="str">
            <v>TX</v>
          </cell>
          <cell r="B166" t="str">
            <v>TX</v>
          </cell>
          <cell r="C166">
            <v>821800</v>
          </cell>
          <cell r="D166" t="str">
            <v>VSS 31%</v>
          </cell>
        </row>
        <row r="167">
          <cell r="A167" t="str">
            <v>OT</v>
          </cell>
          <cell r="B167" t="str">
            <v>GA</v>
          </cell>
          <cell r="C167">
            <v>821900</v>
          </cell>
          <cell r="D167" t="str">
            <v>Repair of rented offices</v>
          </cell>
        </row>
        <row r="168">
          <cell r="A168" t="str">
            <v>FX</v>
          </cell>
          <cell r="B168" t="str">
            <v>FX</v>
          </cell>
          <cell r="C168">
            <v>823000</v>
          </cell>
          <cell r="D168" t="str">
            <v>Losses from Foreign Excha</v>
          </cell>
        </row>
        <row r="169">
          <cell r="A169" t="str">
            <v>FX</v>
          </cell>
          <cell r="B169" t="str">
            <v>FX</v>
          </cell>
          <cell r="C169">
            <v>823100</v>
          </cell>
          <cell r="D169" t="str">
            <v>Revaluation Gain or Loss</v>
          </cell>
        </row>
        <row r="170">
          <cell r="A170" t="str">
            <v>GA</v>
          </cell>
          <cell r="B170" t="str">
            <v>GA</v>
          </cell>
          <cell r="C170">
            <v>824000</v>
          </cell>
          <cell r="D170" t="str">
            <v>Representative Expenses</v>
          </cell>
        </row>
        <row r="171">
          <cell r="A171" t="str">
            <v>GA</v>
          </cell>
          <cell r="B171" t="str">
            <v>TX</v>
          </cell>
          <cell r="C171">
            <v>825000</v>
          </cell>
          <cell r="D171" t="str">
            <v>Penalties &amp; Fines</v>
          </cell>
        </row>
        <row r="172">
          <cell r="A172" t="str">
            <v>TX</v>
          </cell>
          <cell r="B172" t="str">
            <v>TX</v>
          </cell>
          <cell r="C172">
            <v>825100</v>
          </cell>
          <cell r="D172" t="str">
            <v>Principle of Disputab VAT</v>
          </cell>
        </row>
        <row r="173">
          <cell r="A173" t="str">
            <v>OT</v>
          </cell>
          <cell r="B173" t="str">
            <v>no</v>
          </cell>
          <cell r="C173">
            <v>825200</v>
          </cell>
          <cell r="D173" t="str">
            <v>Damage to Private propert</v>
          </cell>
        </row>
        <row r="174">
          <cell r="A174" t="str">
            <v>GA</v>
          </cell>
          <cell r="B174" t="str">
            <v>MS</v>
          </cell>
          <cell r="C174">
            <v>826020</v>
          </cell>
          <cell r="D174" t="str">
            <v>Forcast Service</v>
          </cell>
        </row>
        <row r="175">
          <cell r="A175" t="str">
            <v>OE</v>
          </cell>
          <cell r="B175" t="str">
            <v>no</v>
          </cell>
          <cell r="C175">
            <v>828000</v>
          </cell>
          <cell r="D175" t="str">
            <v>Discount Expense</v>
          </cell>
        </row>
        <row r="176">
          <cell r="A176" t="str">
            <v>OE</v>
          </cell>
          <cell r="B176" t="str">
            <v>MS</v>
          </cell>
          <cell r="C176">
            <v>829000</v>
          </cell>
          <cell r="D176" t="str">
            <v>Other non-operating loss</v>
          </cell>
        </row>
        <row r="177">
          <cell r="A177" t="str">
            <v>OE</v>
          </cell>
          <cell r="B177" t="str">
            <v>MS</v>
          </cell>
          <cell r="C177">
            <v>829020</v>
          </cell>
          <cell r="D177" t="str">
            <v>Forgery</v>
          </cell>
        </row>
        <row r="178">
          <cell r="A178" t="str">
            <v>GA</v>
          </cell>
          <cell r="B178" t="str">
            <v>SA</v>
          </cell>
          <cell r="C178">
            <v>829050</v>
          </cell>
          <cell r="D178" t="str">
            <v>Gifts &amp; Donations for Emp</v>
          </cell>
        </row>
        <row r="179">
          <cell r="A179" t="str">
            <v>TX</v>
          </cell>
          <cell r="B179" t="str">
            <v>no</v>
          </cell>
          <cell r="C179">
            <v>829100</v>
          </cell>
          <cell r="D179" t="str">
            <v>Proof. Expen. Acrual 53%</v>
          </cell>
        </row>
        <row r="180">
          <cell r="A180" t="str">
            <v>no</v>
          </cell>
          <cell r="B180" t="str">
            <v>no</v>
          </cell>
          <cell r="C180">
            <v>829200</v>
          </cell>
          <cell r="D180" t="str">
            <v>Proofless Expenses</v>
          </cell>
        </row>
        <row r="181">
          <cell r="A181" t="str">
            <v>OE</v>
          </cell>
          <cell r="B181" t="str">
            <v>no</v>
          </cell>
          <cell r="C181">
            <v>829225</v>
          </cell>
          <cell r="D181" t="str">
            <v>Sales of Materials</v>
          </cell>
        </row>
        <row r="182">
          <cell r="A182" t="str">
            <v>OE</v>
          </cell>
          <cell r="B182" t="str">
            <v>no</v>
          </cell>
          <cell r="C182">
            <v>829250</v>
          </cell>
          <cell r="D182" t="str">
            <v>Sale of Fixed Assets</v>
          </cell>
        </row>
        <row r="183">
          <cell r="A183" t="str">
            <v>OE</v>
          </cell>
          <cell r="B183" t="str">
            <v>no</v>
          </cell>
          <cell r="C183">
            <v>829300</v>
          </cell>
          <cell r="D183" t="str">
            <v>Fixed Asset write-offs</v>
          </cell>
        </row>
        <row r="184">
          <cell r="A184" t="str">
            <v>OE</v>
          </cell>
          <cell r="B184" t="str">
            <v>no</v>
          </cell>
          <cell r="C184">
            <v>829400</v>
          </cell>
          <cell r="D184" t="str">
            <v>Write-off of receivables</v>
          </cell>
        </row>
        <row r="185">
          <cell r="A185" t="str">
            <v>OT</v>
          </cell>
          <cell r="B185" t="str">
            <v>no</v>
          </cell>
          <cell r="C185">
            <v>829500</v>
          </cell>
          <cell r="D185" t="str">
            <v>Write-off of Account pers</v>
          </cell>
        </row>
        <row r="186">
          <cell r="A186" t="str">
            <v>OE</v>
          </cell>
          <cell r="B186" t="str">
            <v>FX</v>
          </cell>
          <cell r="C186">
            <v>911000</v>
          </cell>
          <cell r="D186" t="str">
            <v>Extraordinary gain</v>
          </cell>
        </row>
        <row r="187">
          <cell r="A187" t="str">
            <v>no</v>
          </cell>
          <cell r="B187" t="str">
            <v>no</v>
          </cell>
          <cell r="C187">
            <v>911010</v>
          </cell>
          <cell r="D187" t="str">
            <v>Gift</v>
          </cell>
        </row>
        <row r="188">
          <cell r="A188" t="str">
            <v>no</v>
          </cell>
          <cell r="B188" t="str">
            <v>no</v>
          </cell>
          <cell r="C188">
            <v>920000</v>
          </cell>
          <cell r="D188" t="str">
            <v>PROFIT TAXES - OPERATING</v>
          </cell>
        </row>
        <row r="189">
          <cell r="A189" t="str">
            <v>no</v>
          </cell>
          <cell r="B189" t="str">
            <v>no</v>
          </cell>
          <cell r="C189">
            <v>921000</v>
          </cell>
          <cell r="D189" t="str">
            <v>Profit Tax - Operating</v>
          </cell>
        </row>
        <row r="190">
          <cell r="A190" t="str">
            <v>no</v>
          </cell>
          <cell r="B190" t="str">
            <v>no</v>
          </cell>
          <cell r="C190">
            <v>922000</v>
          </cell>
          <cell r="D190" t="str">
            <v>Profit Taxes - Non-Operat</v>
          </cell>
        </row>
        <row r="191">
          <cell r="A191" t="str">
            <v>no</v>
          </cell>
          <cell r="B191" t="str">
            <v>no</v>
          </cell>
          <cell r="C191">
            <v>922100</v>
          </cell>
          <cell r="D191" t="str">
            <v>Profit Tax - Non-Operatin</v>
          </cell>
        </row>
        <row r="192">
          <cell r="A192" t="str">
            <v>OE</v>
          </cell>
          <cell r="B192" t="str">
            <v>no</v>
          </cell>
          <cell r="C192">
            <v>922300</v>
          </cell>
          <cell r="D192" t="str">
            <v>Exstraordinary loss</v>
          </cell>
        </row>
        <row r="193">
          <cell r="A193" t="str">
            <v>no</v>
          </cell>
          <cell r="B193" t="str">
            <v>no</v>
          </cell>
          <cell r="C193">
            <v>212200</v>
          </cell>
          <cell r="D193" t="str">
            <v>LV Sructures and Impr</v>
          </cell>
        </row>
        <row r="194">
          <cell r="A194" t="str">
            <v>no</v>
          </cell>
          <cell r="B194" t="str">
            <v>no</v>
          </cell>
          <cell r="C194">
            <v>212300</v>
          </cell>
          <cell r="D194" t="str">
            <v>Substation Equipment</v>
          </cell>
        </row>
        <row r="195">
          <cell r="A195" t="str">
            <v>RR</v>
          </cell>
          <cell r="B195" t="str">
            <v>RR</v>
          </cell>
          <cell r="C195">
            <v>213000</v>
          </cell>
          <cell r="D195" t="str">
            <v>Distribution - Plant in S</v>
          </cell>
        </row>
        <row r="196">
          <cell r="A196" t="str">
            <v>RR</v>
          </cell>
          <cell r="B196" t="str">
            <v>RR</v>
          </cell>
          <cell r="C196">
            <v>213400</v>
          </cell>
          <cell r="D196" t="str">
            <v>Overhead Conductors and D</v>
          </cell>
        </row>
        <row r="197">
          <cell r="A197" t="str">
            <v>RR</v>
          </cell>
          <cell r="B197" t="str">
            <v>RR</v>
          </cell>
          <cell r="C197">
            <v>213500</v>
          </cell>
          <cell r="D197" t="str">
            <v>Underground Conduit</v>
          </cell>
        </row>
        <row r="198">
          <cell r="A198" t="str">
            <v>no</v>
          </cell>
          <cell r="B198" t="str">
            <v>no</v>
          </cell>
          <cell r="C198">
            <v>213800</v>
          </cell>
          <cell r="D198" t="str">
            <v>HV Structures and Impr</v>
          </cell>
        </row>
        <row r="199">
          <cell r="A199" t="str">
            <v>no</v>
          </cell>
          <cell r="B199" t="str">
            <v>no</v>
          </cell>
          <cell r="C199">
            <v>213900</v>
          </cell>
          <cell r="D199" t="str">
            <v>Station Equipment</v>
          </cell>
        </row>
        <row r="200">
          <cell r="A200" t="str">
            <v>RR</v>
          </cell>
          <cell r="B200" t="str">
            <v>RR</v>
          </cell>
          <cell r="C200">
            <v>214100</v>
          </cell>
          <cell r="D200" t="str">
            <v>Line Transformers</v>
          </cell>
        </row>
        <row r="201">
          <cell r="A201" t="str">
            <v>RR</v>
          </cell>
          <cell r="B201" t="str">
            <v>RR</v>
          </cell>
          <cell r="C201">
            <v>214210</v>
          </cell>
          <cell r="D201" t="str">
            <v>B&amp;V remet project</v>
          </cell>
        </row>
        <row r="202">
          <cell r="A202" t="str">
            <v>no</v>
          </cell>
          <cell r="B202" t="str">
            <v>no</v>
          </cell>
          <cell r="C202">
            <v>214215</v>
          </cell>
          <cell r="D202" t="str">
            <v>B&amp;V remet proj in process</v>
          </cell>
        </row>
        <row r="203">
          <cell r="A203" t="str">
            <v>RR</v>
          </cell>
          <cell r="B203" t="str">
            <v>RR</v>
          </cell>
          <cell r="C203">
            <v>214220</v>
          </cell>
          <cell r="D203" t="str">
            <v>Meters</v>
          </cell>
        </row>
        <row r="204">
          <cell r="A204" t="str">
            <v>no</v>
          </cell>
          <cell r="B204" t="str">
            <v>no</v>
          </cell>
          <cell r="C204">
            <v>214230</v>
          </cell>
          <cell r="D204" t="str">
            <v>Meters (Industrial)</v>
          </cell>
        </row>
        <row r="205">
          <cell r="A205" t="str">
            <v>no</v>
          </cell>
          <cell r="B205" t="str">
            <v>no</v>
          </cell>
          <cell r="C205">
            <v>214300</v>
          </cell>
          <cell r="D205" t="str">
            <v>Services</v>
          </cell>
        </row>
        <row r="206">
          <cell r="A206" t="str">
            <v>no</v>
          </cell>
          <cell r="B206" t="str">
            <v>no</v>
          </cell>
          <cell r="C206">
            <v>214900</v>
          </cell>
          <cell r="D206" t="str">
            <v>Other</v>
          </cell>
        </row>
        <row r="207">
          <cell r="A207" t="str">
            <v>no</v>
          </cell>
          <cell r="B207" t="str">
            <v>no</v>
          </cell>
          <cell r="C207">
            <v>215000</v>
          </cell>
          <cell r="D207" t="str">
            <v>General - Plant in Servic</v>
          </cell>
        </row>
        <row r="208">
          <cell r="A208" t="str">
            <v>CE</v>
          </cell>
          <cell r="B208" t="str">
            <v>CE</v>
          </cell>
          <cell r="C208">
            <v>215100</v>
          </cell>
          <cell r="D208" t="str">
            <v>Communication Equipment</v>
          </cell>
        </row>
        <row r="209">
          <cell r="A209" t="str">
            <v>no</v>
          </cell>
          <cell r="B209" t="str">
            <v>no</v>
          </cell>
          <cell r="C209">
            <v>215110</v>
          </cell>
          <cell r="D209" t="str">
            <v>Office Equipment</v>
          </cell>
        </row>
        <row r="210">
          <cell r="A210" t="str">
            <v>CE</v>
          </cell>
          <cell r="B210" t="str">
            <v>CE</v>
          </cell>
          <cell r="C210">
            <v>215300</v>
          </cell>
          <cell r="D210" t="str">
            <v>Group 1 - Plant</v>
          </cell>
        </row>
        <row r="211">
          <cell r="A211" t="str">
            <v>no</v>
          </cell>
          <cell r="B211" t="str">
            <v>no</v>
          </cell>
          <cell r="C211">
            <v>215310</v>
          </cell>
          <cell r="D211" t="str">
            <v>G1-Plant In service(New)</v>
          </cell>
        </row>
        <row r="212">
          <cell r="A212" t="str">
            <v>no</v>
          </cell>
          <cell r="B212" t="str">
            <v>no</v>
          </cell>
          <cell r="C212">
            <v>215400</v>
          </cell>
          <cell r="D212" t="str">
            <v>Assets - Buildings</v>
          </cell>
        </row>
        <row r="213">
          <cell r="A213" t="str">
            <v>CE</v>
          </cell>
          <cell r="B213" t="str">
            <v>CE</v>
          </cell>
          <cell r="C213">
            <v>215410</v>
          </cell>
          <cell r="D213" t="str">
            <v>Group 2 - Buildings</v>
          </cell>
        </row>
        <row r="214">
          <cell r="A214" t="str">
            <v>CE</v>
          </cell>
          <cell r="B214" t="str">
            <v>CE</v>
          </cell>
          <cell r="C214">
            <v>215500</v>
          </cell>
          <cell r="D214" t="str">
            <v>Group 3  - Vehicles</v>
          </cell>
        </row>
        <row r="215">
          <cell r="A215" t="str">
            <v>CE</v>
          </cell>
          <cell r="B215" t="str">
            <v>CE</v>
          </cell>
          <cell r="C215">
            <v>215600</v>
          </cell>
          <cell r="D215" t="str">
            <v>Group 4 - Furnitu &amp; Inven</v>
          </cell>
        </row>
        <row r="216">
          <cell r="A216" t="str">
            <v>CE</v>
          </cell>
          <cell r="B216" t="str">
            <v>CE</v>
          </cell>
          <cell r="C216">
            <v>215700</v>
          </cell>
          <cell r="D216" t="str">
            <v>Group 5 -Office Equipment</v>
          </cell>
        </row>
        <row r="217">
          <cell r="A217" t="str">
            <v>CE</v>
          </cell>
          <cell r="B217" t="str">
            <v>CE</v>
          </cell>
          <cell r="C217">
            <v>215900</v>
          </cell>
          <cell r="D217" t="str">
            <v>Group 6  - Tools &amp; Equip</v>
          </cell>
        </row>
        <row r="218">
          <cell r="A218" t="str">
            <v>CE</v>
          </cell>
          <cell r="B218" t="str">
            <v>CE</v>
          </cell>
          <cell r="C218">
            <v>219000</v>
          </cell>
          <cell r="D218" t="str">
            <v>Group 7 - Land</v>
          </cell>
        </row>
        <row r="219">
          <cell r="A219" t="str">
            <v>no</v>
          </cell>
          <cell r="B219" t="str">
            <v>no</v>
          </cell>
          <cell r="C219">
            <v>219100</v>
          </cell>
          <cell r="D219" t="str">
            <v>Construction In Process</v>
          </cell>
        </row>
        <row r="220">
          <cell r="A220" t="str">
            <v>no</v>
          </cell>
          <cell r="B220" t="str">
            <v>no</v>
          </cell>
          <cell r="C220">
            <v>219110</v>
          </cell>
          <cell r="D220" t="str">
            <v>project: 10 kV cable</v>
          </cell>
        </row>
        <row r="221">
          <cell r="A221" t="str">
            <v>no</v>
          </cell>
          <cell r="B221" t="str">
            <v>no</v>
          </cell>
          <cell r="C221">
            <v>219120</v>
          </cell>
          <cell r="D221" t="str">
            <v>project: 0,4 Kv cable</v>
          </cell>
        </row>
        <row r="222">
          <cell r="A222" t="str">
            <v>no</v>
          </cell>
          <cell r="B222" t="str">
            <v>no</v>
          </cell>
          <cell r="C222">
            <v>219130</v>
          </cell>
          <cell r="D222" t="str">
            <v>project: 0,4 kv aerial</v>
          </cell>
        </row>
        <row r="223">
          <cell r="A223" t="str">
            <v>no</v>
          </cell>
          <cell r="B223" t="str">
            <v>no</v>
          </cell>
          <cell r="C223">
            <v>219140</v>
          </cell>
          <cell r="D223" t="str">
            <v>projects: poles</v>
          </cell>
        </row>
        <row r="224">
          <cell r="A224" t="str">
            <v>no</v>
          </cell>
          <cell r="B224" t="str">
            <v>no</v>
          </cell>
          <cell r="C224">
            <v>219150</v>
          </cell>
          <cell r="D224" t="str">
            <v>project: fuses</v>
          </cell>
        </row>
        <row r="225">
          <cell r="A225" t="str">
            <v>no</v>
          </cell>
          <cell r="B225" t="str">
            <v>no</v>
          </cell>
          <cell r="C225">
            <v>219160</v>
          </cell>
          <cell r="D225" t="str">
            <v>project:switches</v>
          </cell>
        </row>
        <row r="226">
          <cell r="A226" t="str">
            <v>no</v>
          </cell>
          <cell r="B226" t="str">
            <v>no</v>
          </cell>
          <cell r="C226">
            <v>219170</v>
          </cell>
          <cell r="D226" t="str">
            <v>project: transformers</v>
          </cell>
        </row>
        <row r="227">
          <cell r="A227" t="str">
            <v>no</v>
          </cell>
          <cell r="B227" t="str">
            <v>no</v>
          </cell>
          <cell r="C227">
            <v>219180</v>
          </cell>
          <cell r="D227" t="str">
            <v>project: kiosks</v>
          </cell>
        </row>
        <row r="228">
          <cell r="A228" t="str">
            <v>no</v>
          </cell>
          <cell r="B228" t="str">
            <v>no</v>
          </cell>
          <cell r="C228">
            <v>219190</v>
          </cell>
          <cell r="D228" t="str">
            <v>project: cont constructio</v>
          </cell>
        </row>
        <row r="229">
          <cell r="A229" t="str">
            <v>CE</v>
          </cell>
          <cell r="B229" t="str">
            <v>CE</v>
          </cell>
          <cell r="C229">
            <v>250000</v>
          </cell>
          <cell r="D229" t="str">
            <v>Softweare for BIlling</v>
          </cell>
        </row>
        <row r="230">
          <cell r="A230" t="str">
            <v>no</v>
          </cell>
          <cell r="B230" t="str">
            <v>no</v>
          </cell>
        </row>
        <row r="231">
          <cell r="A231" t="str">
            <v>CE</v>
          </cell>
          <cell r="B231" t="str">
            <v>CE</v>
          </cell>
        </row>
        <row r="232">
          <cell r="A232" t="str">
            <v>no</v>
          </cell>
          <cell r="B232" t="str">
            <v>no</v>
          </cell>
        </row>
        <row r="234">
          <cell r="A234" t="str">
            <v>no</v>
          </cell>
          <cell r="B234" t="str">
            <v>no</v>
          </cell>
        </row>
        <row r="237">
          <cell r="A237" t="str">
            <v>E</v>
          </cell>
        </row>
        <row r="238">
          <cell r="A238" t="str">
            <v>T</v>
          </cell>
        </row>
        <row r="239">
          <cell r="A239" t="str">
            <v>O</v>
          </cell>
        </row>
        <row r="240">
          <cell r="A240" t="str">
            <v>A</v>
          </cell>
        </row>
        <row r="241">
          <cell r="A241" t="str">
            <v>O</v>
          </cell>
        </row>
        <row r="242">
          <cell r="A242" t="str">
            <v>A</v>
          </cell>
        </row>
        <row r="244">
          <cell r="A244" t="str">
            <v>P</v>
          </cell>
        </row>
        <row r="245">
          <cell r="A245" t="str">
            <v>SA</v>
          </cell>
        </row>
        <row r="246">
          <cell r="A246" t="str">
            <v>TX</v>
          </cell>
        </row>
        <row r="247">
          <cell r="A247" t="str">
            <v>M</v>
          </cell>
        </row>
        <row r="248">
          <cell r="A248" t="str">
            <v>OT</v>
          </cell>
        </row>
        <row r="249">
          <cell r="A249" t="str">
            <v>GA</v>
          </cell>
        </row>
        <row r="250">
          <cell r="A250" t="str">
            <v>DC</v>
          </cell>
        </row>
        <row r="251">
          <cell r="A251" t="str">
            <v>TM</v>
          </cell>
        </row>
        <row r="252">
          <cell r="A252" t="str">
            <v>DE</v>
          </cell>
        </row>
        <row r="253">
          <cell r="A253" t="str">
            <v>TD</v>
          </cell>
        </row>
        <row r="254">
          <cell r="A254" t="str">
            <v>DE</v>
          </cell>
        </row>
        <row r="255">
          <cell r="A255" t="str">
            <v>TD</v>
          </cell>
        </row>
        <row r="259">
          <cell r="A259" t="str">
            <v>ST</v>
          </cell>
        </row>
        <row r="260">
          <cell r="A260" t="str">
            <v>CL</v>
          </cell>
        </row>
        <row r="261">
          <cell r="A261" t="str">
            <v>EI</v>
          </cell>
        </row>
        <row r="262">
          <cell r="A262" t="str">
            <v>OE</v>
          </cell>
        </row>
        <row r="263">
          <cell r="A263" t="str">
            <v>FX</v>
          </cell>
        </row>
        <row r="264">
          <cell r="A264" t="str">
            <v>OE</v>
          </cell>
        </row>
        <row r="265">
          <cell r="A265" t="str">
            <v>FX</v>
          </cell>
        </row>
        <row r="269">
          <cell r="A269" t="str">
            <v>RR</v>
          </cell>
        </row>
        <row r="270">
          <cell r="A270" t="str">
            <v>CE</v>
          </cell>
        </row>
        <row r="271">
          <cell r="A271" t="str">
            <v>RR</v>
          </cell>
        </row>
        <row r="272">
          <cell r="A272" t="str">
            <v>CE</v>
          </cell>
        </row>
        <row r="277">
          <cell r="B277" t="str">
            <v>EL</v>
          </cell>
        </row>
        <row r="278">
          <cell r="B278" t="str">
            <v>SE</v>
          </cell>
        </row>
        <row r="279">
          <cell r="B279" t="str">
            <v>EL</v>
          </cell>
        </row>
        <row r="280">
          <cell r="B280" t="str">
            <v>SE</v>
          </cell>
        </row>
        <row r="281">
          <cell r="B281" t="str">
            <v>PW</v>
          </cell>
        </row>
        <row r="282">
          <cell r="B282" t="str">
            <v>SA</v>
          </cell>
        </row>
        <row r="283">
          <cell r="B283" t="str">
            <v>MT</v>
          </cell>
        </row>
        <row r="284">
          <cell r="B284" t="str">
            <v>OP</v>
          </cell>
        </row>
        <row r="285">
          <cell r="B285" t="str">
            <v>GA</v>
          </cell>
        </row>
        <row r="286">
          <cell r="B286" t="str">
            <v>CT</v>
          </cell>
        </row>
        <row r="287">
          <cell r="B287" t="str">
            <v>MS</v>
          </cell>
        </row>
        <row r="288">
          <cell r="B288" t="str">
            <v>TX</v>
          </cell>
        </row>
        <row r="289">
          <cell r="B289" t="str">
            <v>IE</v>
          </cell>
        </row>
        <row r="290">
          <cell r="B290" t="str">
            <v>IC</v>
          </cell>
        </row>
        <row r="291">
          <cell r="B291" t="str">
            <v>IE</v>
          </cell>
        </row>
        <row r="292">
          <cell r="B292" t="str">
            <v>IC</v>
          </cell>
        </row>
        <row r="296">
          <cell r="B296" t="str">
            <v>LT</v>
          </cell>
        </row>
        <row r="297">
          <cell r="B297" t="str">
            <v>SL</v>
          </cell>
        </row>
        <row r="298">
          <cell r="B298" t="str">
            <v>LT</v>
          </cell>
        </row>
        <row r="299">
          <cell r="B299" t="str">
            <v>SL</v>
          </cell>
        </row>
        <row r="300">
          <cell r="B300" t="str">
            <v>SO</v>
          </cell>
        </row>
        <row r="301">
          <cell r="B301" t="str">
            <v>SS</v>
          </cell>
        </row>
        <row r="302">
          <cell r="B302" t="str">
            <v>CE</v>
          </cell>
        </row>
        <row r="303">
          <cell r="B303" t="str">
            <v>RR</v>
          </cell>
        </row>
        <row r="304">
          <cell r="B304" t="str">
            <v>FX</v>
          </cell>
        </row>
        <row r="305">
          <cell r="B305" t="str">
            <v>RR</v>
          </cell>
        </row>
        <row r="306">
          <cell r="B306" t="str">
            <v>FX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дажи реальные и прогноз 20 л"/>
      <sheetName val="Лист1"/>
      <sheetName val="Спец Фруктола"/>
      <sheetName val="Спец Витафрукт"/>
      <sheetName val="Отправка 25-10"/>
      <sheetName val="14 HED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lding"/>
      <sheetName val="Sheet2"/>
      <sheetName val="finbal10"/>
      <sheetName val="IS"/>
      <sheetName val="balance"/>
      <sheetName val="2000 (2)"/>
      <sheetName val="Adj"/>
      <sheetName val="Code"/>
      <sheetName val="1"/>
      <sheetName val="Продажи реальные и прогноз 20 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урс"/>
      <sheetName val="Предоставить"/>
      <sheetName val="Пояснения к плану"/>
      <sheetName val="Расшифровка выручки"/>
      <sheetName val="БДР СУЭК"/>
      <sheetName val="БДР СУЭК на подпись"/>
      <sheetName val="БДР СУЭК как юрлицо"/>
      <sheetName val="Фонды"/>
      <sheetName val="Кредиты"/>
      <sheetName val="Аккредитивы"/>
      <sheetName val="Прибыль по транспорту"/>
      <sheetName val="Выручка"/>
      <sheetName val="Расшифр выручки по рынкам"/>
      <sheetName val="Расшифр выручки по филиалам"/>
      <sheetName val="Расшифр выручки реестр"/>
      <sheetName val="себест по маркам"/>
      <sheetName val="себест по разрезам"/>
      <sheetName val="расхождения"/>
      <sheetName val="БДР ДК"/>
      <sheetName val="БДР ДК Иркутск"/>
      <sheetName val="БДР ДК Красноярск"/>
      <sheetName val="БДР ДК Чита"/>
      <sheetName val="БДР ДК Хакасия"/>
      <sheetName val="БДР ДК Киселевск"/>
      <sheetName val="суэк-лицензод"/>
      <sheetName val="БДР ДК Л-Кузнецк"/>
      <sheetName val="БДР ДК Ургал"/>
      <sheetName val="БДР ДК Владивосток"/>
      <sheetName val="БДР ДК ликвидируемые"/>
      <sheetName val="finbal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e"/>
      <sheetName val="Feuille de donnée Essbase"/>
      <sheetName val="CAF -CVR montréal nord -RC-A"/>
      <sheetName val="CAF -CVR québec -RC-Année"/>
      <sheetName val="CAF -CVR montréal sud -RC-Année"/>
      <sheetName val="CAF -CVR maritimes -RC-Année"/>
      <sheetName val="CAF -CVR Ottawa-RC-Année"/>
      <sheetName val="CAF -CVR Toronto-RC-Année"/>
      <sheetName val="CAF -HRI-RC-Année"/>
      <sheetName val="CAF - HRI - RC-Mois"/>
      <sheetName val="CAF - CVR Toronto - RC-Mois"/>
      <sheetName val="CAF - CVR montréal sud - RC-Mo"/>
      <sheetName val="CAF -CVR montréal nord - RC-Mo"/>
      <sheetName val="CAF - CVR québec - RC-Mois"/>
      <sheetName val="CAF - CVR Maritimes - RC-Mois"/>
      <sheetName val="CAF -CVR Ottawa - RC-Mois"/>
      <sheetName val="CAF-CVR Québec- Marque-Mois"/>
      <sheetName val="CAF-HRI- Marque-Mois"/>
      <sheetName val="CAF-CVR Ouest- Marque-Mois"/>
      <sheetName val="CAF-CVR Maritimes- Marque-Mois"/>
      <sheetName val="CAF-CVR Toronto- Marque-Mois"/>
      <sheetName val="CAF-CVR Ottawa- Marque-Mois"/>
      <sheetName val="CAF-CVR Montréal Sud-Marque-Mo"/>
      <sheetName val="CAF-CVR Montréal Nord-Marque-Mo"/>
      <sheetName val="Calendrier"/>
      <sheetName val="CAF-G7"/>
      <sheetName val="CAF-réseau - Marque - Mois"/>
      <sheetName val="CAF-Québec - Marque - Mois"/>
      <sheetName val="CAF-Ontario - Marque - Mois"/>
      <sheetName val="CAF-Maritimes - Marques - Mois"/>
      <sheetName val="CAF-Ouest canadien-Marque -Mois"/>
      <sheetName val="CAF-Ouest canadien-Marque-année"/>
      <sheetName val="CAF-Maritimes - Marque - année"/>
      <sheetName val="CAF-Ontario - Marque - année"/>
      <sheetName val="CAF-Québec - Marque - année"/>
      <sheetName val="CAF-réseau - Marque - année"/>
      <sheetName val="CAF-HRI- Marque-année"/>
      <sheetName val="CAF-CVR Ouest- Marque-année"/>
      <sheetName val="CAF-CVR Maritimes-Marque-A"/>
      <sheetName val="CAF-CVR Toronto- Marque-année"/>
      <sheetName val="CAF-CVR Ottawa- Marque-année"/>
      <sheetName val="CAF-CVR Québec- Marque-année"/>
      <sheetName val="CAF-CVR Montréal sud-Marque-A"/>
      <sheetName val="CAF-CVR Montréal nord- Marque-A"/>
      <sheetName val="CAF-Réseau- CVR-Mois"/>
      <sheetName val="CAF-Réseau - CVR- année"/>
      <sheetName val="CAF-Rés-Ventes Nettes- Produit"/>
      <sheetName val="CAF-CVR-Ventes Nettes- Produit"/>
      <sheetName val="CAFtdb"/>
      <sheetName val="#REF"/>
      <sheetName val="CAR mod P1"/>
      <sheetName val="CAR mod Euro P2"/>
      <sheetName val="CAR mod P3"/>
      <sheetName val="CAR mod P4"/>
      <sheetName val="CAR mod P5"/>
      <sheetName val="CAR mod P6 Alter"/>
      <sheetName val="CAF-CVR Ouest- Marque-a蚰Ӵ_x0000__x0004_"/>
      <sheetName val=""/>
      <sheetName val="Hoja4"/>
      <sheetName val="Hoja3"/>
      <sheetName val="Hoja2"/>
      <sheetName val="Hoja1"/>
      <sheetName val="Por Procedencia"/>
      <sheetName val="AR1_DETALLE _sin ppt_ene"/>
      <sheetName val="AR1_DETALLE _sin ppt_acum"/>
      <sheetName val="AR1_DETALLE _totales"/>
      <sheetName val="AR1_B03_2002"/>
      <sheetName val="Graf VOL"/>
      <sheetName val="Graf CAB"/>
      <sheetName val="Graf CAN"/>
      <sheetName val="Graf ROP"/>
      <sheetName val="DatosGrafs"/>
      <sheetName val="DESV_ROP_BUD vs REAL"/>
      <sheetName val="DESV_ROP_Real vs n-1"/>
      <sheetName val="CARAT S-ROP1-R"/>
      <sheetName val="CARAT S-ROP2-R"/>
      <sheetName val="Кур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 и Р"/>
      <sheetName val="ДДС"/>
      <sheetName val="Прогр.продаж"/>
      <sheetName val="факт2000"/>
      <sheetName val="ТЭО"/>
      <sheetName val="Климова к ТЭО (2)"/>
      <sheetName val="Рент_бух"/>
      <sheetName val="Лист1"/>
      <sheetName val="допинформ"/>
      <sheetName val="допинформ_2"/>
      <sheetName val="Финрез_2000"/>
      <sheetName val="CONSOL"/>
      <sheetName val="Macro Assumptions"/>
      <sheetName val="Dairy Preced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_N"/>
      <sheetName val="движение руды"/>
      <sheetName val="автобаза"/>
      <sheetName val="АТТ"/>
      <sheetName val="Дт 21-х"/>
      <sheetName val="01.03"/>
      <sheetName val="Проводки"/>
      <sheetName val="12-ть мес. 2002 год"/>
      <sheetName val="02.03"/>
      <sheetName val="pldt"/>
      <sheetName val="график отчета"/>
      <sheetName val="бланки отчетности"/>
      <sheetName val="справка для отчета "/>
      <sheetName val="изменение вступительного сальдо"/>
      <sheetName val="пояснение к справке"/>
      <sheetName val="баланс"/>
      <sheetName val="стр.110,120"/>
      <sheetName val="Нематер.активы"/>
      <sheetName val="стр.113"/>
      <sheetName val="стр.130"/>
      <sheetName val="приложение 5 для УКСа"/>
      <sheetName val="строка 135"/>
      <sheetName val="строка 140,141-144 "/>
      <sheetName val="строка 145"/>
      <sheetName val="строка  150"/>
      <sheetName val="строка 211"/>
      <sheetName val="строка 212"/>
      <sheetName val="строка 213"/>
      <sheetName val="строка 214"/>
      <sheetName val="строка 215"/>
      <sheetName val="строка 216"/>
      <sheetName val="приложение 4 для ГОКов и ГРЭ"/>
      <sheetName val="строка 220"/>
      <sheetName val="строка 250,251,252"/>
      <sheetName val="фин.вложения"/>
      <sheetName val="сведения  о фин.вложениях"/>
      <sheetName val="строка 264"/>
      <sheetName val="строка 510"/>
      <sheetName val="строка 515"/>
      <sheetName val="520"/>
      <sheetName val="строка 610"/>
      <sheetName val="строка 621"/>
      <sheetName val="строка 624"/>
      <sheetName val="строка 640"/>
      <sheetName val="строка 650"/>
      <sheetName val="строка 910"/>
      <sheetName val="строка 921"/>
      <sheetName val="строка 940"/>
      <sheetName val="расчет активов"/>
      <sheetName val="нач.износ"/>
      <sheetName val="движ.ОС"/>
      <sheetName val="АКТ СВЕРКИ С УКСом"/>
      <sheetName val="Пример СВОДНОГО АКТА  с УКСом "/>
      <sheetName val="АКТ для УКСа и Управления"/>
      <sheetName val="форма 4"/>
      <sheetName val="5ф-НА"/>
      <sheetName val="5ф-ОС"/>
      <sheetName val="5ф-Амортизация"/>
      <sheetName val="5ф-НИР"/>
      <sheetName val="5ф-фин.вложения"/>
      <sheetName val="5ф-Дебиторы и Кредиторы"/>
      <sheetName val="5ф-обеспечения"/>
      <sheetName val="Лист1"/>
      <sheetName val="#REF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ount balances"/>
      <sheetName val="accounts transfer IFRS"/>
      <sheetName val="2curr_risk"/>
      <sheetName val="3cashfl.risk"/>
      <sheetName val="3a_liqu.risk"/>
      <sheetName val="4fairvalue"/>
      <sheetName val="15finass"/>
      <sheetName val="16derivat"/>
      <sheetName val="17custloans"/>
      <sheetName val="26debtsec"/>
      <sheetName val="28dept"/>
      <sheetName val="29def_tax"/>
      <sheetName val="30conting"/>
      <sheetName val="32cash"/>
      <sheetName val="Statistical datas"/>
      <sheetName val="accpol"/>
      <sheetName val="captrans"/>
      <sheetName val="accrtrans"/>
      <sheetName val="21fx_ass"/>
      <sheetName val="Struktur"/>
      <sheetName val="Capital transactions"/>
      <sheetName val="IC-account balances"/>
      <sheetName val="Report2005_GEORGIA_Final"/>
    </sheetNames>
    <definedNames>
      <definedName name="Возврат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тоги"/>
      <sheetName val="НП"/>
      <sheetName val="ГКПЗ 2022"/>
      <sheetName val="БП vs ГКПЗ"/>
      <sheetName val="Лист1"/>
      <sheetName val="Лист2"/>
      <sheetName val="КФН"/>
      <sheetName val="Треб 10"/>
      <sheetName val="ОКЕИ"/>
      <sheetName val="Свод"/>
      <sheetName val="Дубль"/>
      <sheetName val="СОГЛАСОВАНИЕ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 для филиалов"/>
      <sheetName val="Транспорт"/>
      <sheetName val="план по управлениям"/>
      <sheetName val="план по филиалам"/>
      <sheetName val="по управлениям"/>
      <sheetName val="по филиалам"/>
      <sheetName val="реестр отгрузка"/>
      <sheetName val="Лист1"/>
      <sheetName val="реестр оплаты"/>
      <sheetName val="Account balances"/>
      <sheetName val="_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V-Überleitung"/>
      <sheetName val="Anlagevermögen"/>
      <sheetName val="Anlageverm?gen"/>
      <sheetName val="реестр отгрузк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дажи Вход"/>
      <sheetName val="Остатки Вход"/>
      <sheetName val="Общ тенд"/>
      <sheetName val="Продажи"/>
      <sheetName val="Остатки"/>
      <sheetName val="Темпер"/>
      <sheetName val="Сезон"/>
      <sheetName val="Гран отсеч"/>
      <sheetName val="Корр 1"/>
      <sheetName val="Корр 2"/>
      <sheetName val="АНАЛИТ"/>
      <sheetName val="Графики"/>
      <sheetName val="Доли"/>
      <sheetName val="Замещение"/>
      <sheetName val="ПРОГН"/>
      <sheetName val="Упак"/>
      <sheetName val="Копии"/>
      <sheetName val="#REF"/>
      <sheetName val="на 2000 год"/>
      <sheetName val="ФОТ по месяца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&amp;C"/>
      <sheetName val="Comments"/>
      <sheetName val="Bank Debt"/>
      <sheetName val="Bank Turnover"/>
      <sheetName val="Collateral"/>
      <sheetName val="CF (HIST)"/>
      <sheetName val="BS (HIST)"/>
      <sheetName val="P&amp;L (HIST)"/>
      <sheetName val="CONTROL BLOCK"/>
      <sheetName val="Formula"/>
      <sheetName val="Language"/>
      <sheetName val="Rating Calc"/>
      <sheetName val="CF"/>
      <sheetName val="BS"/>
      <sheetName val="SUMMARY"/>
      <sheetName val="P&amp;L"/>
      <sheetName val="Sensitivity Analys"/>
      <sheetName val="Chart1"/>
      <sheetName val="LT Loan"/>
      <sheetName val="ST Loan"/>
      <sheetName val="Credit Line"/>
      <sheetName val="shedule"/>
      <sheetName val="Cases By Unit&amp;Price"/>
      <sheetName val="Chart7"/>
      <sheetName val="Chart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AH4" t="str">
            <v>АО «ВТБ Банк Грузия»</v>
          </cell>
        </row>
        <row r="5">
          <cell r="AH5" t="str">
            <v>АО «ТИ Би Си Банк»</v>
          </cell>
        </row>
        <row r="6">
          <cell r="AH6" t="str">
            <v>АО «Банк Грузии»</v>
          </cell>
        </row>
        <row r="7">
          <cell r="AH7" t="str">
            <v>АО «Банк Карту»</v>
          </cell>
        </row>
        <row r="8">
          <cell r="AH8" t="str">
            <v>АО «Прокредит Банк»</v>
          </cell>
        </row>
        <row r="9">
          <cell r="AH9" t="str">
            <v>АО «Банк Республика»</v>
          </cell>
        </row>
        <row r="10">
          <cell r="AH10" t="str">
            <v>АО «Базис Банк»</v>
          </cell>
        </row>
        <row r="11">
          <cell r="AH11" t="str">
            <v>АО «HSBC Грузия»</v>
          </cell>
        </row>
        <row r="12">
          <cell r="AH12" t="str">
            <v>АО «Инвест Банк»</v>
          </cell>
        </row>
        <row r="13">
          <cell r="AH13" t="str">
            <v>АО «Агроинвест Банк»</v>
          </cell>
        </row>
        <row r="14">
          <cell r="AH14" t="str">
            <v>АО «Кор Стандарт Банк»</v>
          </cell>
        </row>
        <row r="15">
          <cell r="AH15" t="str">
            <v>АО «Галт энд тагарт Банк»</v>
          </cell>
        </row>
        <row r="16">
          <cell r="AH16" t="str">
            <v>АО «Зираат Банк»</v>
          </cell>
        </row>
        <row r="17">
          <cell r="AH17" t="str">
            <v>АО «Би Ти Еи Банк»</v>
          </cell>
        </row>
        <row r="18">
          <cell r="AH18" t="str">
            <v>АО «Народный Банк Грузии»</v>
          </cell>
        </row>
        <row r="19">
          <cell r="AH19" t="str">
            <v>АО «Таоприват Банк»</v>
          </cell>
        </row>
        <row r="20">
          <cell r="AH20" t="str">
            <v>АО «Банк Развитии Кавкасии»</v>
          </cell>
        </row>
        <row r="21">
          <cell r="AH21" t="str">
            <v>АО «Халик Банк Грузии»</v>
          </cell>
        </row>
        <row r="22">
          <cell r="AH22" t="str">
            <v>АО «Банк Константа»</v>
          </cell>
        </row>
        <row r="23">
          <cell r="AH23">
            <v>0</v>
          </cell>
        </row>
        <row r="24">
          <cell r="AH24" t="str">
            <v>Кредит (ДС)</v>
          </cell>
        </row>
        <row r="25">
          <cell r="AH25" t="str">
            <v>Кредит (КС)</v>
          </cell>
        </row>
        <row r="26">
          <cell r="AH26" t="str">
            <v>Овердрафт</v>
          </cell>
        </row>
        <row r="27">
          <cell r="AH27" t="str">
            <v>Кредитная Линия</v>
          </cell>
        </row>
        <row r="28">
          <cell r="AH28" t="str">
            <v>Аккредитив (Первоклассный банк)</v>
          </cell>
        </row>
        <row r="29">
          <cell r="AH29" t="str">
            <v>Аккредитив</v>
          </cell>
        </row>
        <row r="30">
          <cell r="AH30" t="str">
            <v>Гарантия (Первоклассный банк)</v>
          </cell>
        </row>
        <row r="31">
          <cell r="AH31" t="str">
            <v>Гарантия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6"/>
      <sheetName val="Валовая прибыль"/>
      <sheetName val="Тарифы"/>
      <sheetName val="PV"/>
      <sheetName val="Диаграмма1"/>
      <sheetName val="Диаграмма3"/>
      <sheetName val="Investment"/>
      <sheetName val="ДСС для займа"/>
      <sheetName val="Эффект"/>
      <sheetName val="Audit"/>
      <sheetName val="Midland"/>
      <sheetName val="Допрасчеты"/>
      <sheetName val="M-R-2002-2004"/>
      <sheetName val="M-R-2003"/>
      <sheetName val="M-R-2004"/>
      <sheetName val="M-R-2005"/>
      <sheetName val="HAYASTAN"/>
      <sheetName val="курс"/>
      <sheetName val="Anlagevermög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ная"/>
      <sheetName val="Investment"/>
    </sheetNames>
    <sheetDataSet>
      <sheetData sheetId="0" refreshError="1"/>
      <sheetData sheetId="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МК май"/>
      <sheetName val="выр _май"/>
      <sheetName val="ЛМК июнь"/>
      <sheetName val="выр _июнь"/>
      <sheetName val="ЛМК июль"/>
      <sheetName val="выр _июль"/>
      <sheetName val="ЛМК август"/>
      <sheetName val="выр _август"/>
      <sheetName val="ЛМК сентябрь"/>
      <sheetName val="выр _сентябрь"/>
      <sheetName val="ЛМК октябрь"/>
      <sheetName val="выр _октябрь"/>
      <sheetName val="ЛМК ноябрь"/>
      <sheetName val="выр _ноябрь"/>
      <sheetName val="ЛМК декабрь"/>
      <sheetName val="выр _декабрь"/>
      <sheetName val="Закупки"/>
      <sheetName val="Сводна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Month List"/>
      <sheetName val="COMP.PROFILE"/>
      <sheetName val="BS"/>
      <sheetName val="IS"/>
      <sheetName val="EQ"/>
      <sheetName val="CSFL"/>
      <sheetName val="Baza"/>
      <sheetName val="Titles"/>
      <sheetName val="TB 2015"/>
      <sheetName val="1_ Rev"/>
      <sheetName val="2_Oth. Inc"/>
      <sheetName val="3_Purch"/>
      <sheetName val="7_Other Taxes"/>
      <sheetName val="9_Imp"/>
      <sheetName val="11_OPEX"/>
      <sheetName val="12_13 Fin Inc.Exp"/>
      <sheetName val="15_PPE"/>
      <sheetName val="16_DT"/>
      <sheetName val="17_IA"/>
      <sheetName val="18_AR"/>
      <sheetName val="19_Inv"/>
      <sheetName val="21_Prep"/>
      <sheetName val="22_Cash"/>
      <sheetName val="24_Grants"/>
      <sheetName val="31_Loans"/>
      <sheetName val="32_Taxes P."/>
      <sheetName val="34_AP"/>
      <sheetName val="35 Employee Benefits"/>
      <sheetName val="IFRS 7"/>
      <sheetName val="RP"/>
      <sheetName val="Commitments and contingencies "/>
      <sheetName val="Electrosystem"/>
      <sheetName val="LS Schedule "/>
      <sheetName val="ElectroSystm"/>
    </sheetNames>
    <sheetDataSet>
      <sheetData sheetId="0">
        <row r="4">
          <cell r="D4" t="str">
            <v xml:space="preserve">JSC "TELASI" </v>
          </cell>
        </row>
      </sheetData>
      <sheetData sheetId="1">
        <row r="1">
          <cell r="A1">
            <v>34</v>
          </cell>
        </row>
        <row r="2">
          <cell r="A2">
            <v>34</v>
          </cell>
          <cell r="B2">
            <v>41305</v>
          </cell>
        </row>
        <row r="3">
          <cell r="A3">
            <v>2</v>
          </cell>
          <cell r="B3">
            <v>41333</v>
          </cell>
        </row>
        <row r="4">
          <cell r="A4">
            <v>3</v>
          </cell>
          <cell r="B4">
            <v>41364</v>
          </cell>
        </row>
        <row r="5">
          <cell r="A5">
            <v>4</v>
          </cell>
          <cell r="B5">
            <v>41394</v>
          </cell>
        </row>
        <row r="6">
          <cell r="A6">
            <v>5</v>
          </cell>
          <cell r="B6">
            <v>41425</v>
          </cell>
        </row>
        <row r="7">
          <cell r="A7">
            <v>6</v>
          </cell>
          <cell r="B7">
            <v>41455</v>
          </cell>
        </row>
        <row r="8">
          <cell r="A8">
            <v>7</v>
          </cell>
          <cell r="B8">
            <v>41486</v>
          </cell>
        </row>
        <row r="9">
          <cell r="A9">
            <v>8</v>
          </cell>
          <cell r="B9">
            <v>41517</v>
          </cell>
        </row>
        <row r="10">
          <cell r="A10">
            <v>9</v>
          </cell>
          <cell r="B10">
            <v>41547</v>
          </cell>
        </row>
        <row r="11">
          <cell r="A11">
            <v>10</v>
          </cell>
          <cell r="B11">
            <v>41578</v>
          </cell>
        </row>
        <row r="12">
          <cell r="A12">
            <v>11</v>
          </cell>
          <cell r="B12">
            <v>41608</v>
          </cell>
        </row>
        <row r="13">
          <cell r="A13">
            <v>12</v>
          </cell>
          <cell r="B13">
            <v>41639</v>
          </cell>
        </row>
        <row r="14">
          <cell r="A14">
            <v>13</v>
          </cell>
          <cell r="B14">
            <v>41670</v>
          </cell>
        </row>
        <row r="15">
          <cell r="A15">
            <v>14</v>
          </cell>
          <cell r="B15">
            <v>41698</v>
          </cell>
        </row>
        <row r="16">
          <cell r="A16">
            <v>15</v>
          </cell>
          <cell r="B16">
            <v>41729</v>
          </cell>
        </row>
        <row r="17">
          <cell r="A17">
            <v>16</v>
          </cell>
          <cell r="B17">
            <v>41759</v>
          </cell>
        </row>
        <row r="18">
          <cell r="A18">
            <v>17</v>
          </cell>
          <cell r="B18">
            <v>41790</v>
          </cell>
        </row>
        <row r="19">
          <cell r="A19">
            <v>18</v>
          </cell>
          <cell r="B19">
            <v>41820</v>
          </cell>
        </row>
        <row r="20">
          <cell r="A20">
            <v>19</v>
          </cell>
          <cell r="B20">
            <v>41851</v>
          </cell>
        </row>
        <row r="21">
          <cell r="A21">
            <v>20</v>
          </cell>
          <cell r="B21">
            <v>41882</v>
          </cell>
        </row>
        <row r="22">
          <cell r="A22">
            <v>21</v>
          </cell>
          <cell r="B22">
            <v>41912</v>
          </cell>
        </row>
        <row r="23">
          <cell r="A23">
            <v>22</v>
          </cell>
          <cell r="B23">
            <v>41943</v>
          </cell>
        </row>
        <row r="24">
          <cell r="A24">
            <v>23</v>
          </cell>
          <cell r="B24">
            <v>41973</v>
          </cell>
        </row>
        <row r="25">
          <cell r="A25">
            <v>24</v>
          </cell>
          <cell r="B25">
            <v>42004</v>
          </cell>
        </row>
        <row r="26">
          <cell r="A26">
            <v>25</v>
          </cell>
          <cell r="B26">
            <v>42035</v>
          </cell>
        </row>
        <row r="27">
          <cell r="A27">
            <v>26</v>
          </cell>
          <cell r="B27">
            <v>42063</v>
          </cell>
        </row>
        <row r="28">
          <cell r="A28">
            <v>27</v>
          </cell>
          <cell r="B28">
            <v>42094</v>
          </cell>
        </row>
        <row r="29">
          <cell r="A29">
            <v>28</v>
          </cell>
          <cell r="B29">
            <v>42124</v>
          </cell>
        </row>
        <row r="30">
          <cell r="A30">
            <v>29</v>
          </cell>
          <cell r="B30">
            <v>42155</v>
          </cell>
        </row>
        <row r="31">
          <cell r="A31">
            <v>30</v>
          </cell>
          <cell r="B31">
            <v>42185</v>
          </cell>
        </row>
        <row r="32">
          <cell r="A32">
            <v>31</v>
          </cell>
          <cell r="B32">
            <v>42216</v>
          </cell>
        </row>
        <row r="33">
          <cell r="A33">
            <v>32</v>
          </cell>
          <cell r="B33">
            <v>42247</v>
          </cell>
        </row>
        <row r="34">
          <cell r="A34">
            <v>33</v>
          </cell>
          <cell r="B34">
            <v>42277</v>
          </cell>
        </row>
        <row r="35">
          <cell r="A35">
            <v>34</v>
          </cell>
          <cell r="B35">
            <v>42308</v>
          </cell>
        </row>
        <row r="36">
          <cell r="A36">
            <v>35</v>
          </cell>
          <cell r="B36">
            <v>42338</v>
          </cell>
        </row>
        <row r="37">
          <cell r="A37">
            <v>36</v>
          </cell>
          <cell r="B37">
            <v>42369</v>
          </cell>
        </row>
        <row r="38">
          <cell r="A38">
            <v>37</v>
          </cell>
          <cell r="B38">
            <v>42400</v>
          </cell>
        </row>
        <row r="39">
          <cell r="A39">
            <v>38</v>
          </cell>
          <cell r="B39">
            <v>42429</v>
          </cell>
        </row>
        <row r="40">
          <cell r="A40">
            <v>39</v>
          </cell>
          <cell r="B40">
            <v>42460</v>
          </cell>
        </row>
        <row r="41">
          <cell r="A41">
            <v>40</v>
          </cell>
          <cell r="B41">
            <v>42490</v>
          </cell>
        </row>
        <row r="42">
          <cell r="A42">
            <v>41</v>
          </cell>
          <cell r="B42">
            <v>42521</v>
          </cell>
        </row>
        <row r="43">
          <cell r="A43">
            <v>42</v>
          </cell>
          <cell r="B43">
            <v>42551</v>
          </cell>
        </row>
        <row r="44">
          <cell r="A44">
            <v>43</v>
          </cell>
          <cell r="B44">
            <v>42582</v>
          </cell>
        </row>
        <row r="45">
          <cell r="A45">
            <v>44</v>
          </cell>
          <cell r="B45">
            <v>42613</v>
          </cell>
        </row>
        <row r="46">
          <cell r="A46">
            <v>45</v>
          </cell>
          <cell r="B46">
            <v>42643</v>
          </cell>
        </row>
        <row r="47">
          <cell r="A47">
            <v>46</v>
          </cell>
          <cell r="B47">
            <v>42674</v>
          </cell>
        </row>
        <row r="48">
          <cell r="A48">
            <v>47</v>
          </cell>
          <cell r="B48">
            <v>42704</v>
          </cell>
        </row>
        <row r="49">
          <cell r="A49">
            <v>48</v>
          </cell>
          <cell r="B49">
            <v>42735</v>
          </cell>
        </row>
        <row r="50">
          <cell r="A50">
            <v>49</v>
          </cell>
          <cell r="B50">
            <v>42766</v>
          </cell>
        </row>
        <row r="51">
          <cell r="A51">
            <v>50</v>
          </cell>
          <cell r="B51">
            <v>42794</v>
          </cell>
        </row>
        <row r="52">
          <cell r="A52">
            <v>51</v>
          </cell>
          <cell r="B52">
            <v>42825</v>
          </cell>
        </row>
        <row r="53">
          <cell r="A53">
            <v>52</v>
          </cell>
          <cell r="B53">
            <v>42855</v>
          </cell>
        </row>
        <row r="54">
          <cell r="A54">
            <v>53</v>
          </cell>
          <cell r="B54">
            <v>42886</v>
          </cell>
        </row>
        <row r="55">
          <cell r="A55">
            <v>54</v>
          </cell>
          <cell r="B55">
            <v>42916</v>
          </cell>
        </row>
        <row r="56">
          <cell r="A56">
            <v>55</v>
          </cell>
          <cell r="B56">
            <v>42947</v>
          </cell>
        </row>
        <row r="57">
          <cell r="A57">
            <v>56</v>
          </cell>
          <cell r="B57">
            <v>42978</v>
          </cell>
        </row>
        <row r="58">
          <cell r="A58">
            <v>57</v>
          </cell>
          <cell r="B58">
            <v>43008</v>
          </cell>
        </row>
        <row r="59">
          <cell r="A59">
            <v>58</v>
          </cell>
          <cell r="B59">
            <v>43039</v>
          </cell>
        </row>
        <row r="60">
          <cell r="A60">
            <v>59</v>
          </cell>
          <cell r="B60">
            <v>43069</v>
          </cell>
        </row>
        <row r="61">
          <cell r="A61">
            <v>60</v>
          </cell>
          <cell r="B61">
            <v>43100</v>
          </cell>
        </row>
        <row r="62">
          <cell r="A62">
            <v>61</v>
          </cell>
          <cell r="B62">
            <v>43131</v>
          </cell>
        </row>
        <row r="63">
          <cell r="A63">
            <v>62</v>
          </cell>
          <cell r="B63">
            <v>43159</v>
          </cell>
        </row>
        <row r="64">
          <cell r="A64">
            <v>63</v>
          </cell>
          <cell r="B64">
            <v>43190</v>
          </cell>
        </row>
        <row r="65">
          <cell r="A65">
            <v>64</v>
          </cell>
          <cell r="B65">
            <v>43220</v>
          </cell>
        </row>
        <row r="66">
          <cell r="A66">
            <v>65</v>
          </cell>
          <cell r="B66">
            <v>43251</v>
          </cell>
        </row>
        <row r="67">
          <cell r="A67">
            <v>66</v>
          </cell>
          <cell r="B67">
            <v>43281</v>
          </cell>
        </row>
        <row r="68">
          <cell r="A68">
            <v>67</v>
          </cell>
          <cell r="B68">
            <v>43312</v>
          </cell>
        </row>
        <row r="69">
          <cell r="A69">
            <v>68</v>
          </cell>
          <cell r="B69">
            <v>43343</v>
          </cell>
        </row>
        <row r="70">
          <cell r="A70">
            <v>69</v>
          </cell>
          <cell r="B70">
            <v>43373</v>
          </cell>
        </row>
        <row r="71">
          <cell r="A71">
            <v>70</v>
          </cell>
          <cell r="B71">
            <v>43404</v>
          </cell>
        </row>
        <row r="72">
          <cell r="A72">
            <v>71</v>
          </cell>
          <cell r="B72">
            <v>43434</v>
          </cell>
        </row>
        <row r="73">
          <cell r="A73">
            <v>72</v>
          </cell>
          <cell r="B73">
            <v>43465</v>
          </cell>
        </row>
        <row r="74">
          <cell r="A74">
            <v>73</v>
          </cell>
          <cell r="B74">
            <v>43496</v>
          </cell>
        </row>
        <row r="75">
          <cell r="A75">
            <v>74</v>
          </cell>
          <cell r="B75">
            <v>43524</v>
          </cell>
        </row>
        <row r="76">
          <cell r="A76">
            <v>75</v>
          </cell>
          <cell r="B76">
            <v>43555</v>
          </cell>
        </row>
        <row r="77">
          <cell r="A77">
            <v>76</v>
          </cell>
          <cell r="B77">
            <v>43585</v>
          </cell>
        </row>
        <row r="78">
          <cell r="A78">
            <v>77</v>
          </cell>
          <cell r="B78">
            <v>43616</v>
          </cell>
        </row>
        <row r="79">
          <cell r="A79">
            <v>78</v>
          </cell>
          <cell r="B79">
            <v>43646</v>
          </cell>
        </row>
        <row r="80">
          <cell r="A80">
            <v>79</v>
          </cell>
          <cell r="B80">
            <v>43677</v>
          </cell>
        </row>
        <row r="81">
          <cell r="A81">
            <v>80</v>
          </cell>
          <cell r="B81">
            <v>43708</v>
          </cell>
        </row>
        <row r="82">
          <cell r="A82">
            <v>81</v>
          </cell>
          <cell r="B82">
            <v>43738</v>
          </cell>
        </row>
        <row r="83">
          <cell r="A83">
            <v>82</v>
          </cell>
          <cell r="B83">
            <v>43769</v>
          </cell>
        </row>
        <row r="84">
          <cell r="A84">
            <v>83</v>
          </cell>
          <cell r="B84">
            <v>43799</v>
          </cell>
        </row>
        <row r="85">
          <cell r="A85">
            <v>84</v>
          </cell>
          <cell r="B85">
            <v>43830</v>
          </cell>
        </row>
        <row r="86">
          <cell r="A86">
            <v>85</v>
          </cell>
          <cell r="B86">
            <v>43861</v>
          </cell>
        </row>
        <row r="87">
          <cell r="A87">
            <v>86</v>
          </cell>
          <cell r="B87">
            <v>43890</v>
          </cell>
        </row>
        <row r="88">
          <cell r="A88">
            <v>87</v>
          </cell>
          <cell r="B88">
            <v>43921</v>
          </cell>
        </row>
        <row r="89">
          <cell r="A89">
            <v>88</v>
          </cell>
          <cell r="B89">
            <v>43951</v>
          </cell>
        </row>
        <row r="90">
          <cell r="A90">
            <v>89</v>
          </cell>
          <cell r="B90">
            <v>43982</v>
          </cell>
        </row>
        <row r="91">
          <cell r="A91">
            <v>90</v>
          </cell>
          <cell r="B91">
            <v>44012</v>
          </cell>
        </row>
        <row r="92">
          <cell r="A92">
            <v>91</v>
          </cell>
          <cell r="B92">
            <v>44043</v>
          </cell>
        </row>
        <row r="93">
          <cell r="A93">
            <v>92</v>
          </cell>
          <cell r="B93">
            <v>44074</v>
          </cell>
        </row>
        <row r="94">
          <cell r="A94">
            <v>93</v>
          </cell>
          <cell r="B94">
            <v>44104</v>
          </cell>
        </row>
        <row r="95">
          <cell r="A95">
            <v>94</v>
          </cell>
          <cell r="B95">
            <v>44135</v>
          </cell>
        </row>
        <row r="96">
          <cell r="A96">
            <v>95</v>
          </cell>
          <cell r="B96">
            <v>44165</v>
          </cell>
        </row>
        <row r="97">
          <cell r="A97">
            <v>96</v>
          </cell>
          <cell r="B97">
            <v>44196</v>
          </cell>
        </row>
        <row r="98">
          <cell r="A98">
            <v>97</v>
          </cell>
          <cell r="B98">
            <v>44227</v>
          </cell>
        </row>
        <row r="99">
          <cell r="A99">
            <v>98</v>
          </cell>
          <cell r="B99">
            <v>44255</v>
          </cell>
        </row>
        <row r="100">
          <cell r="A100">
            <v>99</v>
          </cell>
          <cell r="B100">
            <v>44286</v>
          </cell>
        </row>
        <row r="101">
          <cell r="A101">
            <v>100</v>
          </cell>
          <cell r="B101">
            <v>44316</v>
          </cell>
        </row>
        <row r="102">
          <cell r="A102">
            <v>101</v>
          </cell>
          <cell r="B102">
            <v>44347</v>
          </cell>
        </row>
        <row r="103">
          <cell r="A103">
            <v>102</v>
          </cell>
          <cell r="B103">
            <v>44377</v>
          </cell>
        </row>
        <row r="104">
          <cell r="A104">
            <v>103</v>
          </cell>
          <cell r="B104">
            <v>44408</v>
          </cell>
        </row>
        <row r="105">
          <cell r="A105">
            <v>104</v>
          </cell>
          <cell r="B105">
            <v>44439</v>
          </cell>
        </row>
        <row r="106">
          <cell r="A106">
            <v>105</v>
          </cell>
          <cell r="B106">
            <v>44469</v>
          </cell>
        </row>
        <row r="107">
          <cell r="A107">
            <v>106</v>
          </cell>
          <cell r="B107">
            <v>44500</v>
          </cell>
        </row>
        <row r="108">
          <cell r="A108">
            <v>107</v>
          </cell>
          <cell r="B108">
            <v>44530</v>
          </cell>
        </row>
        <row r="109">
          <cell r="A109">
            <v>108</v>
          </cell>
          <cell r="B109">
            <v>44561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CF"/>
      <sheetName val="Assume"/>
      <sheetName val="O&amp;M"/>
      <sheetName val="Real_O&amp;M"/>
      <sheetName val="IS"/>
      <sheetName val="CF"/>
      <sheetName val="Interest Calc"/>
      <sheetName val="scenario1"/>
      <sheetName val="Assumptions"/>
      <sheetName val="А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-2-1"/>
      <sheetName val="vedom"/>
      <sheetName val="F-1,2,3"/>
      <sheetName val="F-4, F-5"/>
      <sheetName val="WTB"/>
      <sheetName val="HBII PAJE"/>
      <sheetName val="MB"/>
      <sheetName val="SDC"/>
      <sheetName val="oth income"/>
      <sheetName val="oth sales"/>
      <sheetName val="othexp"/>
      <sheetName val="C-1000"/>
      <sheetName val="C-2000"/>
      <sheetName val="SS-1000"/>
      <sheetName val="SS-1000 (DM)"/>
      <sheetName val="Prov (DM) (2)"/>
      <sheetName val="Sales "/>
      <sheetName val="11-1som"/>
      <sheetName val="11-1dm"/>
      <sheetName val="11-2tob"/>
      <sheetName val="12-1(som)"/>
      <sheetName val="12-2(dm)"/>
      <sheetName val="COS (im)"/>
      <sheetName val="C-13"/>
      <sheetName val="FA"/>
      <sheetName val="Depn"/>
      <sheetName val="SS-8.2 All combined"/>
      <sheetName val="LKK"/>
      <sheetName val="PL (dec)"/>
      <sheetName val="PL (nov)"/>
      <sheetName val="PL (oct)"/>
      <sheetName val="PL (3)"/>
      <sheetName val="PL (2)"/>
      <sheetName val="PL"/>
      <sheetName val="tax"/>
      <sheetName val="ex-rate"/>
      <sheetName val="COP(units)"/>
      <sheetName val="COS (loc)"/>
      <sheetName val="x-rate"/>
      <sheetName val="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"/>
      <sheetName val="Index"/>
      <sheetName val="Институт"/>
      <sheetName val="Ров_ЦЭС"/>
      <sheetName val="Рязань"/>
      <sheetName val="Балт"/>
      <sheetName val="Урал"/>
      <sheetName val="СК"/>
      <sheetName val="Мос"/>
      <sheetName val="Питер"/>
      <sheetName val="Подвод"/>
      <sheetName val="Прикарпат"/>
      <sheetName val="Спец"/>
      <sheetName val="CВ"/>
      <sheetName val="Сиб"/>
      <sheetName val="СОТ"/>
      <sheetName val="Телеком"/>
      <sheetName val="Запад"/>
      <sheetName val="ТД"/>
      <sheetName val="Белорусский рубль"/>
      <sheetName val="ЮЗ"/>
      <sheetName val="#REF"/>
      <sheetName val="18."/>
      <sheetName val="08."/>
      <sheetName val="11."/>
      <sheetName val="14."/>
      <sheetName val="15."/>
      <sheetName val="05."/>
      <sheetName val="04."/>
      <sheetName val="09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ест"/>
      <sheetName val="Sens"/>
      <sheetName val="Для заполнения ЕГДС"/>
      <sheetName val="ESU"/>
      <sheetName val="inter"/>
      <sheetName val="assump"/>
      <sheetName val="assump (2011)"/>
      <sheetName val="WACC"/>
      <sheetName val="КТЭЦ2"/>
      <sheetName val="ФДП"/>
      <sheetName val="НЗС"/>
      <sheetName val="свод"/>
      <sheetName val="2 блок"/>
      <sheetName val="нормы аморт"/>
      <sheetName val="TDSheet"/>
      <sheetName val="Sheet1"/>
    </sheetNames>
    <sheetDataSet>
      <sheetData sheetId="0"/>
      <sheetData sheetId="1">
        <row r="7">
          <cell r="H7">
            <v>1</v>
          </cell>
        </row>
      </sheetData>
      <sheetData sheetId="2"/>
      <sheetData sheetId="3">
        <row r="9">
          <cell r="F9">
            <v>1.077</v>
          </cell>
        </row>
      </sheetData>
      <sheetData sheetId="4"/>
      <sheetData sheetId="5"/>
      <sheetData sheetId="6">
        <row r="137">
          <cell r="D137">
            <v>2.1999999999999999E-2</v>
          </cell>
        </row>
        <row r="139">
          <cell r="D139">
            <v>0.2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№1"/>
      <sheetName val="№2"/>
      <sheetName val="№3"/>
      <sheetName val="№4"/>
      <sheetName val="№5"/>
      <sheetName val="№7"/>
      <sheetName val="#ССЫЛКА"/>
      <sheetName val="киев"/>
      <sheetName val="УФА"/>
      <sheetName val="к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мментарии к ЕПС"/>
      <sheetName val="Вопросы к обсуждению"/>
      <sheetName val="Балансовые счета"/>
      <sheetName val="Забалансовые счета"/>
      <sheetName val="ДДС"/>
      <sheetName val="налоги"/>
      <sheetName val="НП"/>
      <sheetName val="R счета Ф1"/>
      <sheetName val="R счета Ф2"/>
      <sheetName val="A1"/>
      <sheetName val="А2"/>
      <sheetName val="А3"/>
      <sheetName val="A4"/>
      <sheetName val="А5"/>
      <sheetName val="А6"/>
      <sheetName val="А7"/>
      <sheetName val="A8"/>
      <sheetName val="А9"/>
      <sheetName val="А10"/>
      <sheetName val="A11"/>
      <sheetName val="A12"/>
      <sheetName val="ТА1"/>
      <sheetName val="ТА2"/>
      <sheetName val="ТА3"/>
      <sheetName val="Статистические счета"/>
      <sheetName val="А Проекты"/>
      <sheetName val="Филиалы"/>
      <sheetName val="Типы контиров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V-Überleitung"/>
      <sheetName val="Anlagevermögen"/>
      <sheetName val="Anlageverm?gen"/>
      <sheetName val="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алог на прибыль"/>
      <sheetName val="НДС"/>
      <sheetName val="потери и ндс с потерь"/>
      <sheetName val="Debtors"/>
      <sheetName val="Реализация"/>
      <sheetName val="Закупка"/>
      <sheetName val="ТитулNEW"/>
      <sheetName val="ПТ показателиNEW"/>
      <sheetName val="Закупки и производство"/>
      <sheetName val="Продажи"/>
      <sheetName val="Приложение ВыручкаNEW"/>
      <sheetName val="Приложение РасходыNEW "/>
      <sheetName val="Расходы _ASKP2"/>
      <sheetName val="Прочие доходы и расходы_ASKP2"/>
      <sheetName val="Прибыль ДЗОNEW"/>
      <sheetName val="вариабельный план-прогноз"/>
      <sheetName val="Ремонт 1"/>
      <sheetName val="Ремонт 2NEW"/>
      <sheetName val="Ремонт нач"/>
      <sheetName val="Ремонт финанс"/>
      <sheetName val="Ввод"/>
      <sheetName val="Освоение"/>
      <sheetName val="Depr"/>
      <sheetName val="ИП"/>
      <sheetName val="Расходы "/>
      <sheetName val="Прочие доходы и расходы ДЗО"/>
      <sheetName val="Выручка "/>
      <sheetName val="Выручка_ASKPII"/>
      <sheetName val="TRbalance"/>
      <sheetName val="Приложение ИПNEW"/>
      <sheetName val="ДДС"/>
      <sheetName val="ДДС_ASKP2"/>
      <sheetName val="CashFlow"/>
      <sheetName val="CF_New"/>
      <sheetName val="Приложение к ДДСNEW"/>
      <sheetName val="Loan table"/>
      <sheetName val="EBRD-BOG"/>
      <sheetName val="GSE"/>
      <sheetName val="SRHBV"/>
      <sheetName val="GSE2"/>
      <sheetName val="GSE3"/>
      <sheetName val="GSE4"/>
      <sheetName val="Баланс"/>
      <sheetName val="Приложение к балансуNEW"/>
      <sheetName val="ВГ1NEW"/>
      <sheetName val="ВГ2NEW"/>
      <sheetName val="ВГ3NEW"/>
      <sheetName val="FX"/>
      <sheetName val="FX_SilkRoad"/>
      <sheetName val="Валютный риск"/>
      <sheetName val="Приложение1"/>
      <sheetName val="Приложение2"/>
      <sheetName val="Приложение3.1"/>
      <sheetName val="Приложение 3.2"/>
      <sheetName val="Приложение4"/>
      <sheetName val="Приложение5"/>
      <sheetName val="Приложение6"/>
      <sheetName val="Sheet1"/>
      <sheetName val="Anlagevermög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C4">
            <v>25000000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NEW"/>
      <sheetName val="ПТ показ"/>
      <sheetName val="ПТ показ_2021-25"/>
      <sheetName val="Macro"/>
      <sheetName val="СУ"/>
      <sheetName val="Общ"/>
      <sheetName val="МП"/>
      <sheetName val="Прибыль 2021"/>
      <sheetName val="Прибыль 2021-25"/>
      <sheetName val="Закупка_2021"/>
      <sheetName val="Закупка_2021-25"/>
      <sheetName val="Реализация_2021"/>
      <sheetName val="Реализация_2021-25"/>
      <sheetName val="Закупки и производство_2021"/>
      <sheetName val="Продажи_2021"/>
      <sheetName val="Выручка_2021"/>
      <sheetName val="Выручка_2021-25"/>
      <sheetName val="TSIN_2021"/>
      <sheetName val="TSIN_2021-25"/>
      <sheetName val="Приложение ВыручкаNEW"/>
      <sheetName val="Приложение РасходыNEW "/>
      <sheetName val="Выручка "/>
      <sheetName val="IFRS 15"/>
      <sheetName val="Расходы "/>
      <sheetName val="Расходы _2021"/>
      <sheetName val="Расходы _2021-25"/>
      <sheetName val="Пр. Д и Р._2021"/>
      <sheetName val="Прочие доходы и расходы ДЗО"/>
      <sheetName val="Пр. Д и Р._2021-25"/>
      <sheetName val="TB New"/>
      <sheetName val="TB New_F"/>
      <sheetName val="ДДС_2021"/>
      <sheetName val="ДДС_2021-25"/>
      <sheetName val="CashFlow"/>
      <sheetName val="CashFlow_F"/>
      <sheetName val="Баланс_2021"/>
      <sheetName val="Балансе_2021-25"/>
      <sheetName val="Пр. к балансуNEW"/>
      <sheetName val="Приложение ИПNEW"/>
      <sheetName val="Loan -2021"/>
      <sheetName val="Loan -2021-25"/>
      <sheetName val="ИП_2021"/>
      <sheetName val="ИП-2021-25"/>
      <sheetName val="ИП_ASKP3"/>
      <sheetName val="FX_2021"/>
      <sheetName val="EBRD_2019"/>
      <sheetName val="CF_New"/>
      <sheetName val="EBRD_2019-23"/>
      <sheetName val="Кредит ВТБ"/>
      <sheetName val="Займ Храми 1.2"/>
      <sheetName val="FX_2021-25"/>
      <sheetName val="PZ 21-25"/>
      <sheetName val="DATA PPT"/>
      <sheetName val="ДП"/>
      <sheetName val="Валютный риск"/>
      <sheetName val="CF_Indirect"/>
      <sheetName val="Debtors"/>
      <sheetName val="reserv"/>
      <sheetName val="Depr_2021"/>
      <sheetName val="Depr_2021-25"/>
      <sheetName val="ВГ1NEW"/>
      <sheetName val="ВГ2NEW"/>
      <sheetName val="ВГ3NEW"/>
      <sheetName val="VKR"/>
      <sheetName val="Приложение к ДДСNEW"/>
      <sheetName val="VKR_new"/>
      <sheetName val="ДДС"/>
      <sheetName val="ФП"/>
      <sheetName val="НДС"/>
      <sheetName val="НДС_2021-25"/>
      <sheetName val="потери и ндс с потерь"/>
      <sheetName val="потери и ндс с потерь_2021-25"/>
      <sheetName val="Ремонт 1"/>
      <sheetName val="Ремонт 2NEW"/>
      <sheetName val="Налог на прибыль"/>
      <sheetName val="ПЗ (репорты)"/>
      <sheetName val="ТЭП"/>
      <sheetName val="Закупка ASKP3"/>
      <sheetName val="Производство_ASKP3"/>
      <sheetName val="Выручка_ASKP3"/>
      <sheetName val="Расходы _ASKP3"/>
      <sheetName val="ФОТ_ASKP3"/>
      <sheetName val="Пр. Дох. и Расх._ASKP3"/>
      <sheetName val="ДДС АСКП3"/>
      <sheetName val="Ремонт АСКП3-2"/>
      <sheetName val="Ремонт АСКП3"/>
      <sheetName val="Ремонт АСКП3-3"/>
      <sheetName val="Баланс_ASKP3"/>
      <sheetName val="ПиУ ASKP3"/>
      <sheetName val="Запасы ASKP 3+"/>
      <sheetName val="Закупки и производство_2021-25"/>
      <sheetName val="Продажи_2021-25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4">
          <cell r="C4">
            <v>25000000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илож"/>
      <sheetName val="J-7"/>
      <sheetName val="Rio"/>
      <sheetName val="Gold"/>
      <sheetName val="Gold P"/>
      <sheetName val="Fresh"/>
      <sheetName val="НРМ"/>
      <sheetName val="Морс"/>
      <sheetName val="Кисель"/>
      <sheetName val="DJ"/>
      <sheetName val="Wim's"/>
      <sheetName val="Минерал"/>
      <sheetName val="Консервы"/>
      <sheetName val="ФЭО"/>
      <sheetName val="КОД"/>
      <sheetName val="1-й лист"/>
      <sheetName val="7 ручьев"/>
      <sheetName val="Конс"/>
      <sheetName val="1-й ФИН"/>
      <sheetName val="ПриложФИН"/>
      <sheetName val="2006"/>
      <sheetName val="Люб"/>
      <sheetName val="Baby"/>
      <sheetName val="WB Izr"/>
      <sheetName val="WB Hol"/>
      <sheetName val="WB Cnd"/>
      <sheetName val="TESTВкусы"/>
      <sheetName val="Потребление"/>
      <sheetName val="Unadj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Что изменилось"/>
      <sheetName val="Закупка"/>
      <sheetName val="Выручка "/>
      <sheetName val="Расходы"/>
      <sheetName val="Пр. Дох. и Расх. "/>
      <sheetName val="Прибыль"/>
      <sheetName val="ДДС "/>
      <sheetName val="Баланс"/>
      <sheetName val="ФОТ"/>
      <sheetName val="ИПР"/>
      <sheetName val="данные=&gt;"/>
      <sheetName val="закупка ээ"/>
      <sheetName val="реализация ээ"/>
      <sheetName val="ИПР для ПЗ"/>
      <sheetName val="ИПР и АО"/>
      <sheetName val="ИПР (2)"/>
      <sheetName val="Проверка"/>
      <sheetName val="152 HR 2021 (полгода) "/>
      <sheetName val="ТЭЛМИКО (полгода)"/>
      <sheetName val="Авто+Офис"/>
      <sheetName val="PR"/>
      <sheetName val="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7">
          <cell r="A27" t="str">
            <v>42.01.0001</v>
          </cell>
        </row>
        <row r="28">
          <cell r="A28" t="str">
            <v>42.01.0002</v>
          </cell>
        </row>
        <row r="29">
          <cell r="A29" t="str">
            <v>42.01.0003</v>
          </cell>
        </row>
        <row r="30">
          <cell r="A30" t="str">
            <v>42.01.0018</v>
          </cell>
        </row>
        <row r="31">
          <cell r="A31" t="str">
            <v>42.01.0019</v>
          </cell>
        </row>
        <row r="32">
          <cell r="A32" t="str">
            <v>42.01.0015</v>
          </cell>
        </row>
        <row r="33">
          <cell r="A33" t="str">
            <v>42.01.0016</v>
          </cell>
        </row>
        <row r="36">
          <cell r="A36" t="str">
            <v>42.01.0004</v>
          </cell>
        </row>
        <row r="37">
          <cell r="A37" t="str">
            <v>42.01.0005</v>
          </cell>
        </row>
        <row r="38">
          <cell r="A38" t="str">
            <v>42.01.0006</v>
          </cell>
        </row>
        <row r="39">
          <cell r="A39" t="str">
            <v>42.01.0007</v>
          </cell>
        </row>
        <row r="40">
          <cell r="A40" t="str">
            <v>42.01.0008</v>
          </cell>
        </row>
        <row r="41">
          <cell r="A41" t="str">
            <v>42.01.0010</v>
          </cell>
        </row>
        <row r="42">
          <cell r="A42" t="str">
            <v>42.01.0011</v>
          </cell>
        </row>
        <row r="43">
          <cell r="A43" t="str">
            <v>42.01.0012</v>
          </cell>
        </row>
        <row r="44">
          <cell r="A44" t="str">
            <v>42.01.0013</v>
          </cell>
        </row>
        <row r="45">
          <cell r="A45" t="str">
            <v>42.01.0014</v>
          </cell>
        </row>
        <row r="60">
          <cell r="A60" t="str">
            <v>42.01.0017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фо"/>
      <sheetName val="Анализ продукции"/>
      <sheetName val="ФФР Сыр"/>
      <sheetName val="примечание"/>
      <sheetName val="Ti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равочно"/>
      <sheetName val="ФФР молоко"/>
      <sheetName val="АПБ-ТК Бишкек"/>
      <sheetName val="АПП-ТК Бишкек"/>
      <sheetName val="АПП-Алматы"/>
      <sheetName val="АПП-Шимкент"/>
      <sheetName val="Накладные ВБД ЦА"/>
      <sheetName val="итого затрат"/>
      <sheetName val="MOLOKO"/>
      <sheetName val="стратег"/>
      <sheetName val="Расходы ЛМК"/>
      <sheetName val="доход"/>
      <sheetName val="расходы"/>
      <sheetName val="потреб"/>
      <sheetName val="План производства"/>
      <sheetName val="Сырье"/>
      <sheetName val="Основные"/>
      <sheetName val="Вспомогательные"/>
      <sheetName val=" стоим.обрата"/>
      <sheetName val="ФФР сок"/>
      <sheetName val="СОК накладные (ТК-Бишкек)"/>
      <sheetName val="СОК накладные (ТК-Шимкент)"/>
      <sheetName val="внутрихолд реализация"/>
      <sheetName val="Инф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равочно"/>
      <sheetName val="ФФР молоко"/>
      <sheetName val="АПБ-ТК Бишкек"/>
      <sheetName val="АПП-ТК Бишкек"/>
      <sheetName val="АПП-Алматы"/>
      <sheetName val="АПП-Шимкент"/>
      <sheetName val="внутрихолд реализация"/>
      <sheetName val="Накладные ВБД ЦА"/>
      <sheetName val="итого затрат"/>
      <sheetName val="MOLOKO"/>
      <sheetName val="стратег"/>
      <sheetName val="Расходы ЛМК"/>
      <sheetName val="доход"/>
      <sheetName val="расходы"/>
      <sheetName val="потреб"/>
      <sheetName val="План производства"/>
      <sheetName val="Сырье"/>
      <sheetName val="Основные"/>
      <sheetName val="Вспомогательные"/>
      <sheetName val=" стоим.обрата"/>
      <sheetName val="ФФР сок"/>
      <sheetName val="СОК накладные (ТК-Бишкек)"/>
      <sheetName val="СОК накладные (ТК-Шимкен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Справочно"/>
    </sheetNames>
    <sheetDataSet>
      <sheetData sheetId="0" refreshError="1"/>
      <sheetData sheetId="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З 2024"/>
      <sheetName val="ПЗ 2023"/>
      <sheetName val="Book2"/>
    </sheetNames>
    <definedNames>
      <definedName name="Loan_Start" refersTo="#REF!"/>
    </defined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telmico.g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302C7-8539-4953-A27A-E18DE1D254E7}">
  <dimension ref="A1:BF165"/>
  <sheetViews>
    <sheetView topLeftCell="A4" zoomScaleNormal="100" zoomScaleSheetLayoutView="70" workbookViewId="0">
      <pane xSplit="9" ySplit="16" topLeftCell="J20" activePane="bottomRight" state="frozen"/>
      <selection activeCell="H41" sqref="H41"/>
      <selection pane="topRight" activeCell="H41" sqref="H41"/>
      <selection pane="bottomLeft" activeCell="H41" sqref="H41"/>
      <selection pane="bottomRight" activeCell="A19" sqref="A19:AL19"/>
    </sheetView>
  </sheetViews>
  <sheetFormatPr defaultRowHeight="15" outlineLevelRow="1" outlineLevelCol="1"/>
  <cols>
    <col min="1" max="1" width="8.5703125" customWidth="1"/>
    <col min="2" max="2" width="6" customWidth="1"/>
    <col min="3" max="3" width="6.7109375" customWidth="1"/>
    <col min="4" max="4" width="25.7109375" style="1" customWidth="1"/>
    <col min="5" max="6" width="9.140625" hidden="1" customWidth="1"/>
    <col min="7" max="7" width="43.42578125" hidden="1" customWidth="1"/>
    <col min="8" max="8" width="14" customWidth="1"/>
    <col min="9" max="9" width="43.5703125" style="1" customWidth="1"/>
    <col min="11" max="11" width="7.42578125" customWidth="1"/>
    <col min="12" max="12" width="8.7109375" style="1" customWidth="1"/>
    <col min="13" max="13" width="12" style="2" customWidth="1"/>
    <col min="14" max="14" width="9" customWidth="1" outlineLevel="1"/>
    <col min="15" max="15" width="5.5703125" customWidth="1" outlineLevel="1"/>
    <col min="16" max="16" width="14" customWidth="1"/>
    <col min="17" max="17" width="21.28515625" style="1" customWidth="1"/>
    <col min="18" max="18" width="6.42578125" customWidth="1"/>
    <col min="19" max="19" width="15" customWidth="1"/>
    <col min="20" max="20" width="29" style="1" customWidth="1"/>
    <col min="21" max="26" width="14.140625" customWidth="1"/>
    <col min="27" max="27" width="10.85546875" customWidth="1"/>
    <col min="28" max="28" width="13.28515625" customWidth="1"/>
    <col min="29" max="29" width="14" customWidth="1"/>
    <col min="30" max="30" width="28.140625" style="1" customWidth="1"/>
    <col min="31" max="31" width="31.28515625" style="1" customWidth="1"/>
    <col min="32" max="32" width="11" customWidth="1"/>
    <col min="33" max="33" width="22.28515625" customWidth="1"/>
    <col min="34" max="34" width="24.28515625" style="1" customWidth="1"/>
    <col min="35" max="35" width="17.42578125" customWidth="1"/>
    <col min="36" max="36" width="15" customWidth="1" outlineLevel="1"/>
    <col min="37" max="37" width="19.42578125" customWidth="1" outlineLevel="1"/>
    <col min="38" max="38" width="19.42578125" customWidth="1"/>
    <col min="39" max="39" width="20.5703125" style="1" customWidth="1"/>
    <col min="40" max="45" width="9" customWidth="1"/>
    <col min="46" max="46" width="13.7109375" customWidth="1" outlineLevel="1"/>
    <col min="47" max="47" width="12.28515625" customWidth="1" outlineLevel="1"/>
    <col min="48" max="48" width="12.140625" customWidth="1" outlineLevel="1"/>
    <col min="49" max="49" width="11.140625" customWidth="1" outlineLevel="1"/>
    <col min="50" max="50" width="8.28515625" customWidth="1" outlineLevel="1"/>
    <col min="51" max="51" width="11.5703125" customWidth="1" outlineLevel="1"/>
    <col min="52" max="55" width="9.140625" customWidth="1" outlineLevel="1"/>
    <col min="56" max="56" width="16.140625" customWidth="1" outlineLevel="1"/>
    <col min="57" max="57" width="9.140625" customWidth="1"/>
    <col min="58" max="58" width="29.28515625" customWidth="1"/>
    <col min="59" max="59" width="9.140625" customWidth="1"/>
  </cols>
  <sheetData>
    <row r="1" spans="1:56" ht="14.25" hidden="1" customHeight="1" outlineLevel="1">
      <c r="AD1" s="3"/>
      <c r="AE1" s="3"/>
      <c r="AF1" s="4"/>
      <c r="AG1" s="4"/>
      <c r="AH1" s="5" t="s">
        <v>437</v>
      </c>
    </row>
    <row r="2" spans="1:56" ht="14.25" hidden="1" customHeight="1" outlineLevel="1">
      <c r="AD2" s="349" t="s">
        <v>0</v>
      </c>
      <c r="AE2" s="349"/>
      <c r="AF2" s="349"/>
      <c r="AG2" s="349"/>
      <c r="AH2" s="3"/>
    </row>
    <row r="3" spans="1:56" ht="23.25" hidden="1" customHeight="1" outlineLevel="1">
      <c r="AD3" s="350" t="s">
        <v>1</v>
      </c>
      <c r="AE3" s="350"/>
      <c r="AF3" s="350"/>
      <c r="AG3" s="350"/>
      <c r="AH3" s="3"/>
    </row>
    <row r="4" spans="1:56" ht="14.25" hidden="1" customHeight="1" outlineLevel="1" thickBot="1">
      <c r="B4" s="349" t="s">
        <v>358</v>
      </c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51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49"/>
      <c r="AH4" s="349"/>
    </row>
    <row r="5" spans="1:56" ht="14.25" hidden="1" customHeight="1" outlineLevel="1">
      <c r="B5" s="6" t="s">
        <v>2</v>
      </c>
      <c r="C5" s="7"/>
      <c r="D5" s="8"/>
      <c r="E5" s="7"/>
      <c r="F5" s="7"/>
      <c r="G5" s="7"/>
      <c r="H5" s="352">
        <v>683</v>
      </c>
      <c r="I5" s="353"/>
    </row>
    <row r="6" spans="1:56" ht="14.25" hidden="1" customHeight="1" outlineLevel="1">
      <c r="B6" s="9" t="s">
        <v>3</v>
      </c>
      <c r="C6" s="10"/>
      <c r="D6" s="11"/>
      <c r="E6" s="10"/>
      <c r="F6" s="10"/>
      <c r="G6" s="10"/>
      <c r="H6" s="338" t="s">
        <v>438</v>
      </c>
      <c r="I6" s="338"/>
    </row>
    <row r="7" spans="1:56" ht="14.25" hidden="1" customHeight="1" outlineLevel="1">
      <c r="B7" s="9" t="s">
        <v>4</v>
      </c>
      <c r="C7" s="10"/>
      <c r="D7" s="11"/>
      <c r="E7" s="10"/>
      <c r="F7" s="10"/>
      <c r="G7" s="10"/>
      <c r="H7" s="354" t="s">
        <v>5</v>
      </c>
      <c r="I7" s="338"/>
    </row>
    <row r="8" spans="1:56" ht="14.25" hidden="1" customHeight="1" outlineLevel="1">
      <c r="B8" s="9" t="s">
        <v>561</v>
      </c>
      <c r="C8" s="10"/>
      <c r="D8" s="11"/>
      <c r="E8" s="10"/>
      <c r="F8" s="10"/>
      <c r="G8" s="10"/>
      <c r="H8" s="337" t="s">
        <v>6</v>
      </c>
      <c r="I8" s="338"/>
    </row>
    <row r="9" spans="1:56" ht="14.25" hidden="1" customHeight="1" outlineLevel="1">
      <c r="B9" s="9" t="s">
        <v>563</v>
      </c>
      <c r="C9" s="10"/>
      <c r="D9" s="11"/>
      <c r="E9" s="10"/>
      <c r="F9" s="10"/>
      <c r="G9" s="10"/>
      <c r="H9" s="338">
        <v>406312690</v>
      </c>
      <c r="I9" s="338"/>
    </row>
    <row r="10" spans="1:56" ht="14.25" hidden="1" customHeight="1" outlineLevel="1">
      <c r="B10" s="9" t="s">
        <v>7</v>
      </c>
      <c r="C10" s="10"/>
      <c r="D10" s="11"/>
      <c r="E10" s="10"/>
      <c r="F10" s="10"/>
      <c r="G10" s="10"/>
      <c r="H10" s="338"/>
      <c r="I10" s="338"/>
    </row>
    <row r="11" spans="1:56" ht="14.25" hidden="1" customHeight="1" outlineLevel="1">
      <c r="B11" s="9" t="s">
        <v>8</v>
      </c>
      <c r="C11" s="10"/>
      <c r="D11" s="11"/>
      <c r="E11" s="10"/>
      <c r="F11" s="10"/>
      <c r="G11" s="10"/>
      <c r="H11" s="338"/>
      <c r="I11" s="338"/>
    </row>
    <row r="12" spans="1:56" ht="14.25" hidden="1" customHeight="1" outlineLevel="1">
      <c r="B12" s="9" t="s">
        <v>9</v>
      </c>
      <c r="C12" s="10"/>
      <c r="D12" s="11"/>
      <c r="E12" s="10"/>
      <c r="F12" s="10"/>
      <c r="G12" s="10"/>
      <c r="H12" s="338" t="s">
        <v>10</v>
      </c>
      <c r="I12" s="338"/>
    </row>
    <row r="13" spans="1:56" ht="14.25" hidden="1" customHeight="1" outlineLevel="1" thickBot="1">
      <c r="B13" s="12" t="s">
        <v>11</v>
      </c>
      <c r="C13" s="13"/>
      <c r="D13" s="14"/>
      <c r="E13" s="13"/>
      <c r="F13" s="13"/>
      <c r="G13" s="13"/>
      <c r="H13" s="339">
        <v>3.5249999999999999</v>
      </c>
      <c r="I13" s="340"/>
    </row>
    <row r="14" spans="1:56" ht="14.25" customHeight="1" collapsed="1" thickBot="1">
      <c r="S14" s="15"/>
      <c r="U14" s="15"/>
      <c r="V14" s="15"/>
      <c r="W14" s="15"/>
      <c r="AG14" s="15"/>
      <c r="AH14" s="15"/>
      <c r="AL14" s="15"/>
      <c r="AO14" s="15"/>
      <c r="AP14" s="15"/>
      <c r="AQ14" s="15"/>
      <c r="AR14" s="15"/>
    </row>
    <row r="15" spans="1:56" ht="28.5" customHeight="1" thickBot="1">
      <c r="A15" s="331" t="s">
        <v>319</v>
      </c>
      <c r="B15" s="333" t="s">
        <v>315</v>
      </c>
      <c r="C15" s="333" t="s">
        <v>316</v>
      </c>
      <c r="D15" s="333" t="s">
        <v>317</v>
      </c>
      <c r="E15" s="335" t="s">
        <v>12</v>
      </c>
      <c r="F15" s="335" t="s">
        <v>13</v>
      </c>
      <c r="G15" s="335" t="s">
        <v>14</v>
      </c>
      <c r="H15" s="335" t="s">
        <v>318</v>
      </c>
      <c r="I15" s="335" t="s">
        <v>320</v>
      </c>
      <c r="J15" s="344" t="s">
        <v>321</v>
      </c>
      <c r="K15" s="344" t="s">
        <v>323</v>
      </c>
      <c r="L15" s="344"/>
      <c r="M15" s="346" t="s">
        <v>324</v>
      </c>
      <c r="N15" s="344" t="s">
        <v>325</v>
      </c>
      <c r="O15" s="344"/>
      <c r="P15" s="335" t="s">
        <v>326</v>
      </c>
      <c r="Q15" s="341" t="s">
        <v>327</v>
      </c>
      <c r="R15" s="333" t="s">
        <v>328</v>
      </c>
      <c r="S15" s="341" t="s">
        <v>329</v>
      </c>
      <c r="T15" s="341" t="s">
        <v>330</v>
      </c>
      <c r="U15" s="341" t="s">
        <v>331</v>
      </c>
      <c r="V15" s="341" t="s">
        <v>332</v>
      </c>
      <c r="W15" s="341" t="s">
        <v>333</v>
      </c>
      <c r="X15" s="341" t="s">
        <v>334</v>
      </c>
      <c r="Y15" s="341" t="s">
        <v>335</v>
      </c>
      <c r="Z15" s="355" t="s">
        <v>336</v>
      </c>
      <c r="AA15" s="373" t="s">
        <v>337</v>
      </c>
      <c r="AB15" s="374"/>
      <c r="AC15" s="375"/>
      <c r="AD15" s="361" t="s">
        <v>340</v>
      </c>
      <c r="AE15" s="341" t="s">
        <v>341</v>
      </c>
      <c r="AF15" s="341" t="s">
        <v>342</v>
      </c>
      <c r="AG15" s="341" t="s">
        <v>343</v>
      </c>
      <c r="AH15" s="341" t="s">
        <v>344</v>
      </c>
      <c r="AI15" s="361" t="s">
        <v>345</v>
      </c>
      <c r="AJ15" s="341" t="s">
        <v>346</v>
      </c>
      <c r="AK15" s="341" t="s">
        <v>347</v>
      </c>
      <c r="AL15" s="361" t="s">
        <v>348</v>
      </c>
      <c r="AM15" s="372" t="s">
        <v>349</v>
      </c>
      <c r="AN15" s="335" t="s">
        <v>350</v>
      </c>
      <c r="AO15" s="344" t="s">
        <v>351</v>
      </c>
      <c r="AP15" s="344"/>
      <c r="AQ15" s="344"/>
      <c r="AR15" s="344"/>
      <c r="AS15" s="358" t="s">
        <v>356</v>
      </c>
      <c r="AT15" s="360" t="s">
        <v>357</v>
      </c>
      <c r="AU15" s="361"/>
      <c r="AV15" s="361"/>
      <c r="AW15" s="361"/>
      <c r="AX15" s="361"/>
      <c r="AY15" s="344"/>
      <c r="AZ15" s="344"/>
      <c r="BA15" s="344"/>
      <c r="BB15" s="344"/>
      <c r="BC15" s="362"/>
      <c r="BD15" s="363" t="s">
        <v>367</v>
      </c>
    </row>
    <row r="16" spans="1:56" ht="15.75" customHeight="1" thickBot="1">
      <c r="A16" s="332"/>
      <c r="B16" s="334"/>
      <c r="C16" s="334"/>
      <c r="D16" s="334"/>
      <c r="E16" s="336"/>
      <c r="F16" s="336"/>
      <c r="G16" s="336"/>
      <c r="H16" s="336"/>
      <c r="I16" s="336"/>
      <c r="J16" s="345"/>
      <c r="K16" s="446" t="s">
        <v>590</v>
      </c>
      <c r="L16" s="365" t="s">
        <v>322</v>
      </c>
      <c r="M16" s="347"/>
      <c r="N16" s="345"/>
      <c r="O16" s="345"/>
      <c r="P16" s="336"/>
      <c r="Q16" s="342"/>
      <c r="R16" s="334"/>
      <c r="S16" s="342"/>
      <c r="T16" s="342"/>
      <c r="U16" s="342"/>
      <c r="V16" s="342"/>
      <c r="W16" s="342"/>
      <c r="X16" s="342"/>
      <c r="Y16" s="342"/>
      <c r="Z16" s="356"/>
      <c r="AA16" s="376"/>
      <c r="AB16" s="377"/>
      <c r="AC16" s="378"/>
      <c r="AD16" s="370"/>
      <c r="AE16" s="342"/>
      <c r="AF16" s="342"/>
      <c r="AG16" s="342"/>
      <c r="AH16" s="342"/>
      <c r="AI16" s="370"/>
      <c r="AJ16" s="342"/>
      <c r="AK16" s="342"/>
      <c r="AL16" s="370"/>
      <c r="AM16" s="336"/>
      <c r="AN16" s="336"/>
      <c r="AO16" s="345"/>
      <c r="AP16" s="345"/>
      <c r="AQ16" s="345"/>
      <c r="AR16" s="345"/>
      <c r="AS16" s="359"/>
      <c r="AT16" s="366" t="s">
        <v>368</v>
      </c>
      <c r="AU16" s="344"/>
      <c r="AV16" s="344"/>
      <c r="AW16" s="344"/>
      <c r="AX16" s="362"/>
      <c r="AY16" s="367" t="s">
        <v>366</v>
      </c>
      <c r="AZ16" s="368"/>
      <c r="BA16" s="368"/>
      <c r="BB16" s="368"/>
      <c r="BC16" s="369"/>
      <c r="BD16" s="364"/>
    </row>
    <row r="17" spans="1:56" ht="80.25" customHeight="1" thickBot="1">
      <c r="A17" s="332"/>
      <c r="B17" s="334"/>
      <c r="C17" s="334"/>
      <c r="D17" s="334"/>
      <c r="E17" s="336"/>
      <c r="F17" s="336"/>
      <c r="G17" s="336"/>
      <c r="H17" s="336"/>
      <c r="I17" s="336"/>
      <c r="J17" s="345"/>
      <c r="K17" s="365"/>
      <c r="L17" s="365"/>
      <c r="M17" s="348"/>
      <c r="N17" s="447" t="s">
        <v>591</v>
      </c>
      <c r="O17" s="17" t="s">
        <v>322</v>
      </c>
      <c r="P17" s="336"/>
      <c r="Q17" s="343"/>
      <c r="R17" s="334"/>
      <c r="S17" s="343"/>
      <c r="T17" s="343"/>
      <c r="U17" s="343"/>
      <c r="V17" s="343"/>
      <c r="W17" s="343"/>
      <c r="X17" s="343"/>
      <c r="Y17" s="343"/>
      <c r="Z17" s="357"/>
      <c r="AA17" s="19" t="s">
        <v>338</v>
      </c>
      <c r="AB17" s="19" t="s">
        <v>339</v>
      </c>
      <c r="AC17" s="19" t="s">
        <v>359</v>
      </c>
      <c r="AD17" s="371"/>
      <c r="AE17" s="343"/>
      <c r="AF17" s="343"/>
      <c r="AG17" s="343"/>
      <c r="AH17" s="343"/>
      <c r="AI17" s="371"/>
      <c r="AJ17" s="343"/>
      <c r="AK17" s="343"/>
      <c r="AL17" s="371"/>
      <c r="AM17" s="336"/>
      <c r="AN17" s="336"/>
      <c r="AO17" s="16" t="s">
        <v>352</v>
      </c>
      <c r="AP17" s="16" t="s">
        <v>353</v>
      </c>
      <c r="AQ17" s="16" t="s">
        <v>354</v>
      </c>
      <c r="AR17" s="16" t="s">
        <v>355</v>
      </c>
      <c r="AS17" s="359"/>
      <c r="AT17" s="20" t="s">
        <v>360</v>
      </c>
      <c r="AU17" s="21" t="s">
        <v>361</v>
      </c>
      <c r="AV17" s="21" t="s">
        <v>362</v>
      </c>
      <c r="AW17" s="21" t="s">
        <v>363</v>
      </c>
      <c r="AX17" s="22" t="s">
        <v>364</v>
      </c>
      <c r="AY17" s="23" t="s">
        <v>360</v>
      </c>
      <c r="AZ17" s="18" t="s">
        <v>361</v>
      </c>
      <c r="BA17" s="18" t="s">
        <v>362</v>
      </c>
      <c r="BB17" s="18" t="s">
        <v>363</v>
      </c>
      <c r="BC17" s="24" t="s">
        <v>364</v>
      </c>
      <c r="BD17" s="364"/>
    </row>
    <row r="18" spans="1:56" ht="15.75" thickBot="1">
      <c r="A18" s="27">
        <v>1</v>
      </c>
      <c r="B18" s="28">
        <v>2</v>
      </c>
      <c r="C18" s="28">
        <v>3</v>
      </c>
      <c r="D18" s="28">
        <v>4</v>
      </c>
      <c r="E18" s="28">
        <v>5</v>
      </c>
      <c r="F18" s="28">
        <v>6</v>
      </c>
      <c r="G18" s="28">
        <v>7</v>
      </c>
      <c r="H18" s="28">
        <v>8</v>
      </c>
      <c r="I18" s="28">
        <v>9</v>
      </c>
      <c r="J18" s="28">
        <v>10</v>
      </c>
      <c r="K18" s="28">
        <v>11</v>
      </c>
      <c r="L18" s="28">
        <v>12</v>
      </c>
      <c r="M18" s="29">
        <v>13</v>
      </c>
      <c r="N18" s="28">
        <v>14</v>
      </c>
      <c r="O18" s="28">
        <v>15</v>
      </c>
      <c r="P18" s="28">
        <v>16</v>
      </c>
      <c r="Q18" s="28">
        <v>17</v>
      </c>
      <c r="R18" s="28">
        <v>18</v>
      </c>
      <c r="S18" s="28">
        <v>19</v>
      </c>
      <c r="T18" s="28">
        <v>20</v>
      </c>
      <c r="U18" s="28">
        <v>21</v>
      </c>
      <c r="V18" s="28">
        <v>22</v>
      </c>
      <c r="W18" s="28">
        <v>23</v>
      </c>
      <c r="X18" s="28">
        <v>24</v>
      </c>
      <c r="Y18" s="28">
        <v>25</v>
      </c>
      <c r="Z18" s="28">
        <v>26</v>
      </c>
      <c r="AA18" s="28">
        <v>27</v>
      </c>
      <c r="AB18" s="28">
        <v>28</v>
      </c>
      <c r="AC18" s="28">
        <v>29</v>
      </c>
      <c r="AD18" s="28">
        <v>30</v>
      </c>
      <c r="AE18" s="28">
        <v>31</v>
      </c>
      <c r="AF18" s="28">
        <v>32</v>
      </c>
      <c r="AG18" s="28">
        <v>33</v>
      </c>
      <c r="AH18" s="28">
        <v>34</v>
      </c>
      <c r="AI18" s="28">
        <v>35</v>
      </c>
      <c r="AJ18" s="28">
        <v>36</v>
      </c>
      <c r="AK18" s="28">
        <v>37</v>
      </c>
      <c r="AL18" s="28">
        <v>38</v>
      </c>
      <c r="AM18" s="28">
        <v>39</v>
      </c>
      <c r="AN18" s="28">
        <v>40</v>
      </c>
      <c r="AO18" s="28">
        <v>41</v>
      </c>
      <c r="AP18" s="28">
        <v>42</v>
      </c>
      <c r="AQ18" s="28">
        <v>43</v>
      </c>
      <c r="AR18" s="28">
        <v>44</v>
      </c>
      <c r="AS18" s="30">
        <v>45</v>
      </c>
      <c r="AT18" s="31">
        <v>46</v>
      </c>
      <c r="AU18" s="32">
        <v>47</v>
      </c>
      <c r="AV18" s="33">
        <v>48</v>
      </c>
      <c r="AW18" s="34">
        <v>49</v>
      </c>
      <c r="AX18" s="32">
        <v>50</v>
      </c>
      <c r="AY18" s="28">
        <v>51</v>
      </c>
      <c r="AZ18" s="28">
        <v>52</v>
      </c>
      <c r="BA18" s="28">
        <v>53</v>
      </c>
      <c r="BB18" s="28">
        <v>54</v>
      </c>
      <c r="BC18" s="35">
        <v>55</v>
      </c>
      <c r="BD18" s="36">
        <v>56</v>
      </c>
    </row>
    <row r="19" spans="1:56" ht="22.5" customHeight="1" thickBot="1">
      <c r="A19" s="383" t="s">
        <v>881</v>
      </c>
      <c r="B19" s="384"/>
      <c r="C19" s="384"/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85"/>
      <c r="Z19" s="385"/>
      <c r="AA19" s="385"/>
      <c r="AB19" s="385"/>
      <c r="AC19" s="385"/>
      <c r="AD19" s="384"/>
      <c r="AE19" s="384"/>
      <c r="AF19" s="384"/>
      <c r="AG19" s="384"/>
      <c r="AH19" s="384"/>
      <c r="AI19" s="384"/>
      <c r="AJ19" s="384"/>
      <c r="AK19" s="384"/>
      <c r="AL19" s="384"/>
      <c r="AM19" s="37"/>
      <c r="AN19" s="386"/>
      <c r="AO19" s="386"/>
      <c r="AP19" s="386"/>
      <c r="AQ19" s="386"/>
      <c r="AR19" s="386"/>
      <c r="AS19" s="386"/>
      <c r="AT19" s="387"/>
      <c r="AU19" s="388"/>
      <c r="AV19" s="388"/>
      <c r="AW19" s="388"/>
      <c r="AX19" s="388"/>
      <c r="AY19" s="388"/>
      <c r="AZ19" s="388"/>
      <c r="BA19" s="388"/>
      <c r="BB19" s="388"/>
      <c r="BC19" s="388"/>
      <c r="BD19" s="389"/>
    </row>
    <row r="20" spans="1:56" ht="45.75" customHeight="1">
      <c r="A20" s="38">
        <v>2024</v>
      </c>
      <c r="B20" s="25">
        <v>1</v>
      </c>
      <c r="C20" s="25">
        <v>683</v>
      </c>
      <c r="D20" s="39" t="s">
        <v>425</v>
      </c>
      <c r="E20" s="25"/>
      <c r="F20" s="25"/>
      <c r="G20" s="25"/>
      <c r="H20" s="25" t="s">
        <v>18</v>
      </c>
      <c r="I20" s="448" t="s">
        <v>592</v>
      </c>
      <c r="J20" s="25" t="s">
        <v>427</v>
      </c>
      <c r="K20" s="25" t="s">
        <v>19</v>
      </c>
      <c r="L20" s="40" t="s">
        <v>594</v>
      </c>
      <c r="M20" s="41">
        <v>4</v>
      </c>
      <c r="N20" s="25"/>
      <c r="O20" s="25"/>
      <c r="P20" s="42" t="s">
        <v>371</v>
      </c>
      <c r="Q20" s="26" t="s">
        <v>426</v>
      </c>
      <c r="R20" s="25" t="s">
        <v>427</v>
      </c>
      <c r="S20" s="25" t="s">
        <v>428</v>
      </c>
      <c r="T20" s="40" t="s">
        <v>564</v>
      </c>
      <c r="U20" s="43">
        <v>45516</v>
      </c>
      <c r="V20" s="44">
        <v>45516</v>
      </c>
      <c r="W20" s="44">
        <v>45516</v>
      </c>
      <c r="X20" s="44">
        <v>45521</v>
      </c>
      <c r="Y20" s="44">
        <v>45886</v>
      </c>
      <c r="Z20" s="45">
        <v>59898.305084745698</v>
      </c>
      <c r="AA20" s="45">
        <v>0</v>
      </c>
      <c r="AB20" s="45">
        <v>19966.10169491524</v>
      </c>
      <c r="AC20" s="45">
        <v>39932.20338983048</v>
      </c>
      <c r="AD20" s="26" t="s">
        <v>491</v>
      </c>
      <c r="AE20" s="26" t="s">
        <v>492</v>
      </c>
      <c r="AF20" s="46" t="s">
        <v>490</v>
      </c>
      <c r="AG20" s="25"/>
      <c r="AH20" s="26"/>
      <c r="AI20" s="25" t="s">
        <v>20</v>
      </c>
      <c r="AJ20" s="25" t="s">
        <v>427</v>
      </c>
      <c r="AK20" s="25" t="s">
        <v>427</v>
      </c>
      <c r="AL20" s="47">
        <v>1761714.8554336976</v>
      </c>
      <c r="AM20" s="40"/>
      <c r="AN20" s="25"/>
      <c r="AO20" s="48"/>
      <c r="AP20" s="48"/>
      <c r="AQ20" s="49"/>
      <c r="AR20" s="43"/>
      <c r="AS20" s="48"/>
      <c r="AT20" s="50">
        <v>19966.10169491524</v>
      </c>
      <c r="AU20" s="51">
        <v>39932.20338983048</v>
      </c>
      <c r="AV20" s="51"/>
      <c r="AW20" s="51"/>
      <c r="AX20" s="52"/>
      <c r="AY20" s="53"/>
      <c r="AZ20" s="54"/>
      <c r="BA20" s="54"/>
      <c r="BB20" s="54"/>
      <c r="BC20" s="55"/>
      <c r="BD20" s="56"/>
    </row>
    <row r="21" spans="1:56" ht="45.75" customHeight="1">
      <c r="A21" s="38">
        <v>2024</v>
      </c>
      <c r="B21" s="25">
        <v>2</v>
      </c>
      <c r="C21" s="25">
        <v>683</v>
      </c>
      <c r="D21" s="39" t="s">
        <v>425</v>
      </c>
      <c r="E21" s="25"/>
      <c r="F21" s="25"/>
      <c r="G21" s="25"/>
      <c r="H21" s="25" t="s">
        <v>22</v>
      </c>
      <c r="I21" s="26" t="s">
        <v>501</v>
      </c>
      <c r="J21" s="25" t="s">
        <v>427</v>
      </c>
      <c r="K21" s="25" t="s">
        <v>19</v>
      </c>
      <c r="L21" s="40" t="s">
        <v>598</v>
      </c>
      <c r="M21" s="41">
        <v>1</v>
      </c>
      <c r="N21" s="25"/>
      <c r="O21" s="25"/>
      <c r="P21" s="42" t="s">
        <v>371</v>
      </c>
      <c r="Q21" s="26" t="s">
        <v>426</v>
      </c>
      <c r="R21" s="25" t="s">
        <v>427</v>
      </c>
      <c r="S21" s="25" t="s">
        <v>428</v>
      </c>
      <c r="T21" s="40" t="s">
        <v>564</v>
      </c>
      <c r="U21" s="43">
        <v>45347</v>
      </c>
      <c r="V21" s="44">
        <v>45347</v>
      </c>
      <c r="W21" s="44">
        <v>45347</v>
      </c>
      <c r="X21" s="44">
        <v>45352</v>
      </c>
      <c r="Y21" s="44">
        <v>45412</v>
      </c>
      <c r="Z21" s="45">
        <v>2100</v>
      </c>
      <c r="AA21" s="45">
        <v>0</v>
      </c>
      <c r="AB21" s="45">
        <v>2100</v>
      </c>
      <c r="AC21" s="45">
        <v>0</v>
      </c>
      <c r="AD21" s="26" t="s">
        <v>491</v>
      </c>
      <c r="AE21" s="26" t="s">
        <v>492</v>
      </c>
      <c r="AF21" s="46" t="s">
        <v>490</v>
      </c>
      <c r="AG21" s="25"/>
      <c r="AH21" s="26"/>
      <c r="AI21" s="25" t="s">
        <v>20</v>
      </c>
      <c r="AJ21" s="25" t="s">
        <v>427</v>
      </c>
      <c r="AK21" s="25" t="s">
        <v>427</v>
      </c>
      <c r="AL21" s="47">
        <v>61764.705882352937</v>
      </c>
      <c r="AM21" s="40"/>
      <c r="AN21" s="25"/>
      <c r="AO21" s="48"/>
      <c r="AP21" s="48"/>
      <c r="AQ21" s="49"/>
      <c r="AR21" s="43"/>
      <c r="AS21" s="48"/>
      <c r="AT21" s="57">
        <v>2100</v>
      </c>
      <c r="AU21" s="58">
        <v>0</v>
      </c>
      <c r="AV21" s="58"/>
      <c r="AW21" s="58"/>
      <c r="AX21" s="59"/>
      <c r="AY21" s="60"/>
      <c r="AZ21" s="61"/>
      <c r="BA21" s="61"/>
      <c r="BB21" s="61"/>
      <c r="BC21" s="62"/>
      <c r="BD21" s="56"/>
    </row>
    <row r="22" spans="1:56" ht="45.75" customHeight="1">
      <c r="A22" s="38">
        <v>2024</v>
      </c>
      <c r="B22" s="25">
        <v>3</v>
      </c>
      <c r="C22" s="25">
        <v>683</v>
      </c>
      <c r="D22" s="39" t="s">
        <v>425</v>
      </c>
      <c r="E22" s="25"/>
      <c r="F22" s="25"/>
      <c r="G22" s="25"/>
      <c r="H22" s="25" t="s">
        <v>24</v>
      </c>
      <c r="I22" s="26" t="s">
        <v>439</v>
      </c>
      <c r="J22" s="25" t="s">
        <v>427</v>
      </c>
      <c r="K22" s="25">
        <v>796</v>
      </c>
      <c r="L22" s="40" t="s">
        <v>595</v>
      </c>
      <c r="M22" s="41">
        <v>13170317.849999996</v>
      </c>
      <c r="N22" s="25"/>
      <c r="O22" s="25"/>
      <c r="P22" s="42" t="s">
        <v>371</v>
      </c>
      <c r="Q22" s="26" t="s">
        <v>426</v>
      </c>
      <c r="R22" s="25" t="s">
        <v>427</v>
      </c>
      <c r="S22" s="25" t="s">
        <v>428</v>
      </c>
      <c r="T22" s="40" t="s">
        <v>564</v>
      </c>
      <c r="U22" s="43">
        <v>45466</v>
      </c>
      <c r="V22" s="44">
        <v>45466</v>
      </c>
      <c r="W22" s="44">
        <v>45466</v>
      </c>
      <c r="X22" s="44">
        <v>45471</v>
      </c>
      <c r="Y22" s="44">
        <v>45836</v>
      </c>
      <c r="Z22" s="45">
        <v>78129.004194915207</v>
      </c>
      <c r="AA22" s="45">
        <v>0</v>
      </c>
      <c r="AB22" s="45">
        <v>39064.502097457618</v>
      </c>
      <c r="AC22" s="45">
        <v>39064.502097457589</v>
      </c>
      <c r="AD22" s="26" t="s">
        <v>491</v>
      </c>
      <c r="AE22" s="26" t="s">
        <v>492</v>
      </c>
      <c r="AF22" s="46" t="s">
        <v>490</v>
      </c>
      <c r="AG22" s="25"/>
      <c r="AH22" s="26"/>
      <c r="AI22" s="25" t="s">
        <v>20</v>
      </c>
      <c r="AJ22" s="25" t="s">
        <v>427</v>
      </c>
      <c r="AK22" s="25" t="s">
        <v>427</v>
      </c>
      <c r="AL22" s="47">
        <v>2297911.8880857411</v>
      </c>
      <c r="AM22" s="40"/>
      <c r="AN22" s="25"/>
      <c r="AO22" s="48"/>
      <c r="AP22" s="48"/>
      <c r="AQ22" s="49"/>
      <c r="AR22" s="43"/>
      <c r="AS22" s="48"/>
      <c r="AT22" s="57">
        <v>39064.502097457618</v>
      </c>
      <c r="AU22" s="58">
        <v>39064.502097457589</v>
      </c>
      <c r="AV22" s="58"/>
      <c r="AW22" s="58"/>
      <c r="AX22" s="59"/>
      <c r="AY22" s="60"/>
      <c r="AZ22" s="61"/>
      <c r="BA22" s="61"/>
      <c r="BB22" s="61"/>
      <c r="BC22" s="62"/>
      <c r="BD22" s="56"/>
    </row>
    <row r="23" spans="1:56" ht="45.75" customHeight="1">
      <c r="A23" s="38">
        <v>2024</v>
      </c>
      <c r="B23" s="25">
        <v>4</v>
      </c>
      <c r="C23" s="25">
        <v>683</v>
      </c>
      <c r="D23" s="39" t="s">
        <v>425</v>
      </c>
      <c r="E23" s="25"/>
      <c r="F23" s="25"/>
      <c r="G23" s="25"/>
      <c r="H23" s="25" t="s">
        <v>26</v>
      </c>
      <c r="I23" s="26" t="s">
        <v>440</v>
      </c>
      <c r="J23" s="25" t="s">
        <v>427</v>
      </c>
      <c r="K23" s="25">
        <v>796</v>
      </c>
      <c r="L23" s="40" t="s">
        <v>595</v>
      </c>
      <c r="M23" s="41">
        <v>12852703.467867229</v>
      </c>
      <c r="N23" s="25"/>
      <c r="O23" s="25"/>
      <c r="P23" s="42" t="s">
        <v>371</v>
      </c>
      <c r="Q23" s="26" t="s">
        <v>426</v>
      </c>
      <c r="R23" s="25" t="s">
        <v>427</v>
      </c>
      <c r="S23" s="25" t="s">
        <v>428</v>
      </c>
      <c r="T23" s="40" t="s">
        <v>568</v>
      </c>
      <c r="U23" s="43">
        <v>45495</v>
      </c>
      <c r="V23" s="44">
        <v>45495</v>
      </c>
      <c r="W23" s="44">
        <v>45495</v>
      </c>
      <c r="X23" s="44">
        <v>45500</v>
      </c>
      <c r="Y23" s="44">
        <v>45865</v>
      </c>
      <c r="Z23" s="45">
        <v>70580.947857440377</v>
      </c>
      <c r="AA23" s="45">
        <v>0</v>
      </c>
      <c r="AB23" s="45">
        <v>29408.728273933495</v>
      </c>
      <c r="AC23" s="45">
        <v>41172.219583506885</v>
      </c>
      <c r="AD23" s="26" t="s">
        <v>491</v>
      </c>
      <c r="AE23" s="26" t="s">
        <v>492</v>
      </c>
      <c r="AF23" s="46" t="s">
        <v>490</v>
      </c>
      <c r="AG23" s="25"/>
      <c r="AH23" s="26"/>
      <c r="AI23" s="25" t="s">
        <v>20</v>
      </c>
      <c r="AJ23" s="25" t="s">
        <v>427</v>
      </c>
      <c r="AK23" s="25" t="s">
        <v>427</v>
      </c>
      <c r="AL23" s="47">
        <v>2075910.2311011874</v>
      </c>
      <c r="AM23" s="40"/>
      <c r="AN23" s="25"/>
      <c r="AO23" s="48"/>
      <c r="AP23" s="48"/>
      <c r="AQ23" s="49"/>
      <c r="AR23" s="43"/>
      <c r="AS23" s="48"/>
      <c r="AT23" s="57">
        <v>29408.728273933495</v>
      </c>
      <c r="AU23" s="58">
        <v>41172.219583506885</v>
      </c>
      <c r="AV23" s="58"/>
      <c r="AW23" s="58"/>
      <c r="AX23" s="59"/>
      <c r="AY23" s="60"/>
      <c r="AZ23" s="61"/>
      <c r="BA23" s="61"/>
      <c r="BB23" s="61"/>
      <c r="BC23" s="62"/>
      <c r="BD23" s="56"/>
    </row>
    <row r="24" spans="1:56" ht="45.75" customHeight="1">
      <c r="A24" s="38">
        <v>2024</v>
      </c>
      <c r="B24" s="25">
        <v>5</v>
      </c>
      <c r="C24" s="25">
        <v>683</v>
      </c>
      <c r="D24" s="39" t="s">
        <v>425</v>
      </c>
      <c r="E24" s="25"/>
      <c r="F24" s="25"/>
      <c r="G24" s="25"/>
      <c r="H24" s="25" t="s">
        <v>28</v>
      </c>
      <c r="I24" s="26" t="s">
        <v>637</v>
      </c>
      <c r="J24" s="25" t="s">
        <v>427</v>
      </c>
      <c r="K24" s="25" t="s">
        <v>19</v>
      </c>
      <c r="L24" s="40" t="s">
        <v>594</v>
      </c>
      <c r="M24" s="41">
        <v>12</v>
      </c>
      <c r="N24" s="25"/>
      <c r="O24" s="25"/>
      <c r="P24" s="42" t="s">
        <v>371</v>
      </c>
      <c r="Q24" s="26" t="s">
        <v>426</v>
      </c>
      <c r="R24" s="25" t="s">
        <v>427</v>
      </c>
      <c r="S24" s="25" t="s">
        <v>428</v>
      </c>
      <c r="T24" s="40" t="s">
        <v>571</v>
      </c>
      <c r="U24" s="43">
        <v>45294</v>
      </c>
      <c r="V24" s="44">
        <v>45294</v>
      </c>
      <c r="W24" s="44">
        <v>45294</v>
      </c>
      <c r="X24" s="44">
        <v>45294</v>
      </c>
      <c r="Y24" s="44">
        <v>45304</v>
      </c>
      <c r="Z24" s="45">
        <v>27600</v>
      </c>
      <c r="AA24" s="45">
        <v>0</v>
      </c>
      <c r="AB24" s="45">
        <v>27600</v>
      </c>
      <c r="AC24" s="45">
        <v>0</v>
      </c>
      <c r="AD24" s="26" t="s">
        <v>491</v>
      </c>
      <c r="AE24" s="26" t="s">
        <v>492</v>
      </c>
      <c r="AF24" s="46" t="s">
        <v>490</v>
      </c>
      <c r="AG24" s="25"/>
      <c r="AH24" s="26"/>
      <c r="AI24" s="25" t="s">
        <v>20</v>
      </c>
      <c r="AJ24" s="25" t="s">
        <v>427</v>
      </c>
      <c r="AK24" s="25" t="s">
        <v>427</v>
      </c>
      <c r="AL24" s="47">
        <v>811764.70588235289</v>
      </c>
      <c r="AM24" s="40"/>
      <c r="AN24" s="25"/>
      <c r="AO24" s="48"/>
      <c r="AP24" s="63"/>
      <c r="AQ24" s="49"/>
      <c r="AR24" s="43"/>
      <c r="AS24" s="48"/>
      <c r="AT24" s="57">
        <v>27600</v>
      </c>
      <c r="AU24" s="58">
        <v>0</v>
      </c>
      <c r="AV24" s="58"/>
      <c r="AW24" s="58"/>
      <c r="AX24" s="59"/>
      <c r="AY24" s="60"/>
      <c r="AZ24" s="61"/>
      <c r="BA24" s="61"/>
      <c r="BB24" s="61"/>
      <c r="BC24" s="62"/>
      <c r="BD24" s="56"/>
    </row>
    <row r="25" spans="1:56" ht="45.75" customHeight="1">
      <c r="A25" s="38">
        <v>2024</v>
      </c>
      <c r="B25" s="25">
        <v>6</v>
      </c>
      <c r="C25" s="25">
        <v>683</v>
      </c>
      <c r="D25" s="39" t="s">
        <v>425</v>
      </c>
      <c r="E25" s="25"/>
      <c r="F25" s="25"/>
      <c r="G25" s="25"/>
      <c r="H25" s="25" t="s">
        <v>30</v>
      </c>
      <c r="I25" s="26" t="s">
        <v>442</v>
      </c>
      <c r="J25" s="25" t="s">
        <v>427</v>
      </c>
      <c r="K25" s="25">
        <v>796</v>
      </c>
      <c r="L25" s="40" t="s">
        <v>595</v>
      </c>
      <c r="M25" s="41">
        <v>6</v>
      </c>
      <c r="N25" s="25"/>
      <c r="O25" s="25"/>
      <c r="P25" s="42" t="s">
        <v>371</v>
      </c>
      <c r="Q25" s="26" t="s">
        <v>426</v>
      </c>
      <c r="R25" s="25" t="s">
        <v>427</v>
      </c>
      <c r="S25" s="25" t="s">
        <v>428</v>
      </c>
      <c r="T25" s="40" t="s">
        <v>564</v>
      </c>
      <c r="U25" s="43">
        <v>45466</v>
      </c>
      <c r="V25" s="44">
        <v>45466</v>
      </c>
      <c r="W25" s="44">
        <v>45466</v>
      </c>
      <c r="X25" s="44">
        <v>45471</v>
      </c>
      <c r="Y25" s="44">
        <v>45836</v>
      </c>
      <c r="Z25" s="45">
        <v>28392.711864406781</v>
      </c>
      <c r="AA25" s="45">
        <v>0</v>
      </c>
      <c r="AB25" s="45">
        <v>14196.355932203391</v>
      </c>
      <c r="AC25" s="45">
        <v>14196.355932203391</v>
      </c>
      <c r="AD25" s="26" t="s">
        <v>491</v>
      </c>
      <c r="AE25" s="26" t="s">
        <v>492</v>
      </c>
      <c r="AF25" s="46" t="s">
        <v>490</v>
      </c>
      <c r="AG25" s="25"/>
      <c r="AH25" s="26"/>
      <c r="AI25" s="25" t="s">
        <v>20</v>
      </c>
      <c r="AJ25" s="25" t="s">
        <v>427</v>
      </c>
      <c r="AK25" s="25" t="s">
        <v>427</v>
      </c>
      <c r="AL25" s="47">
        <v>835079.76071784645</v>
      </c>
      <c r="AM25" s="40"/>
      <c r="AN25" s="25"/>
      <c r="AO25" s="48"/>
      <c r="AP25" s="63"/>
      <c r="AQ25" s="49"/>
      <c r="AR25" s="43"/>
      <c r="AS25" s="48"/>
      <c r="AT25" s="57">
        <v>14196.355932203391</v>
      </c>
      <c r="AU25" s="58">
        <v>14196.355932203391</v>
      </c>
      <c r="AV25" s="58"/>
      <c r="AW25" s="58"/>
      <c r="AX25" s="59"/>
      <c r="AY25" s="60"/>
      <c r="AZ25" s="61"/>
      <c r="BA25" s="61"/>
      <c r="BB25" s="61"/>
      <c r="BC25" s="62"/>
      <c r="BD25" s="56"/>
    </row>
    <row r="26" spans="1:56" ht="45.75" customHeight="1">
      <c r="A26" s="38">
        <v>2024</v>
      </c>
      <c r="B26" s="25">
        <v>7</v>
      </c>
      <c r="C26" s="25">
        <v>683</v>
      </c>
      <c r="D26" s="39" t="s">
        <v>425</v>
      </c>
      <c r="E26" s="25"/>
      <c r="F26" s="25"/>
      <c r="G26" s="25"/>
      <c r="H26" s="25" t="s">
        <v>32</v>
      </c>
      <c r="I26" s="26" t="s">
        <v>441</v>
      </c>
      <c r="J26" s="25" t="s">
        <v>427</v>
      </c>
      <c r="K26" s="25">
        <v>796</v>
      </c>
      <c r="L26" s="40" t="s">
        <v>595</v>
      </c>
      <c r="M26" s="41">
        <v>2268</v>
      </c>
      <c r="N26" s="25"/>
      <c r="O26" s="25"/>
      <c r="P26" s="42" t="s">
        <v>371</v>
      </c>
      <c r="Q26" s="26" t="s">
        <v>426</v>
      </c>
      <c r="R26" s="25" t="s">
        <v>427</v>
      </c>
      <c r="S26" s="25" t="s">
        <v>428</v>
      </c>
      <c r="T26" s="40" t="s">
        <v>565</v>
      </c>
      <c r="U26" s="43">
        <v>45292</v>
      </c>
      <c r="V26" s="44">
        <v>45292</v>
      </c>
      <c r="W26" s="44">
        <v>45292</v>
      </c>
      <c r="X26" s="44">
        <v>45292</v>
      </c>
      <c r="Y26" s="44">
        <v>45657</v>
      </c>
      <c r="Z26" s="45">
        <v>952.56000000000017</v>
      </c>
      <c r="AA26" s="45">
        <v>0</v>
      </c>
      <c r="AB26" s="45">
        <v>952.56000000000017</v>
      </c>
      <c r="AC26" s="45">
        <v>0</v>
      </c>
      <c r="AD26" s="26" t="s">
        <v>491</v>
      </c>
      <c r="AE26" s="26" t="s">
        <v>492</v>
      </c>
      <c r="AF26" s="46" t="s">
        <v>490</v>
      </c>
      <c r="AG26" s="25"/>
      <c r="AH26" s="26"/>
      <c r="AI26" s="25" t="s">
        <v>20</v>
      </c>
      <c r="AJ26" s="25" t="s">
        <v>427</v>
      </c>
      <c r="AK26" s="25" t="s">
        <v>427</v>
      </c>
      <c r="AL26" s="47">
        <v>28016.470588235297</v>
      </c>
      <c r="AM26" s="40"/>
      <c r="AN26" s="25"/>
      <c r="AO26" s="48"/>
      <c r="AP26" s="63"/>
      <c r="AQ26" s="49"/>
      <c r="AR26" s="43"/>
      <c r="AS26" s="48"/>
      <c r="AT26" s="57">
        <v>952.56000000000017</v>
      </c>
      <c r="AU26" s="58">
        <v>0</v>
      </c>
      <c r="AV26" s="58"/>
      <c r="AW26" s="58"/>
      <c r="AX26" s="59"/>
      <c r="AY26" s="60"/>
      <c r="AZ26" s="61"/>
      <c r="BA26" s="61"/>
      <c r="BB26" s="61"/>
      <c r="BC26" s="62"/>
      <c r="BD26" s="56"/>
    </row>
    <row r="27" spans="1:56" ht="45.75" customHeight="1">
      <c r="A27" s="38">
        <v>2024</v>
      </c>
      <c r="B27" s="25">
        <v>8</v>
      </c>
      <c r="C27" s="25">
        <v>683</v>
      </c>
      <c r="D27" s="39" t="s">
        <v>425</v>
      </c>
      <c r="E27" s="25"/>
      <c r="F27" s="25"/>
      <c r="G27" s="25"/>
      <c r="H27" s="25" t="s">
        <v>33</v>
      </c>
      <c r="I27" s="26" t="s">
        <v>807</v>
      </c>
      <c r="J27" s="25" t="s">
        <v>427</v>
      </c>
      <c r="K27" s="25" t="s">
        <v>19</v>
      </c>
      <c r="L27" s="40" t="s">
        <v>596</v>
      </c>
      <c r="M27" s="41">
        <v>16</v>
      </c>
      <c r="N27" s="25"/>
      <c r="O27" s="25"/>
      <c r="P27" s="42" t="s">
        <v>371</v>
      </c>
      <c r="Q27" s="26" t="s">
        <v>426</v>
      </c>
      <c r="R27" s="25" t="s">
        <v>427</v>
      </c>
      <c r="S27" s="25" t="s">
        <v>428</v>
      </c>
      <c r="T27" s="40" t="s">
        <v>606</v>
      </c>
      <c r="U27" s="43">
        <v>45502</v>
      </c>
      <c r="V27" s="44">
        <v>45502</v>
      </c>
      <c r="W27" s="44">
        <v>45502</v>
      </c>
      <c r="X27" s="44">
        <v>45507</v>
      </c>
      <c r="Y27" s="44">
        <v>45507</v>
      </c>
      <c r="Z27" s="45">
        <v>4000</v>
      </c>
      <c r="AA27" s="45">
        <v>0</v>
      </c>
      <c r="AB27" s="45">
        <v>4000</v>
      </c>
      <c r="AC27" s="45">
        <v>0</v>
      </c>
      <c r="AD27" s="26" t="s">
        <v>491</v>
      </c>
      <c r="AE27" s="26" t="s">
        <v>492</v>
      </c>
      <c r="AF27" s="46" t="s">
        <v>490</v>
      </c>
      <c r="AG27" s="25"/>
      <c r="AH27" s="26"/>
      <c r="AI27" s="25" t="s">
        <v>20</v>
      </c>
      <c r="AJ27" s="25" t="s">
        <v>427</v>
      </c>
      <c r="AK27" s="25" t="s">
        <v>427</v>
      </c>
      <c r="AL27" s="47">
        <v>117647.0588235294</v>
      </c>
      <c r="AM27" s="40"/>
      <c r="AN27" s="25"/>
      <c r="AO27" s="48"/>
      <c r="AP27" s="48"/>
      <c r="AQ27" s="49"/>
      <c r="AR27" s="43"/>
      <c r="AS27" s="48"/>
      <c r="AT27" s="57">
        <v>4000</v>
      </c>
      <c r="AU27" s="58">
        <v>0</v>
      </c>
      <c r="AV27" s="58"/>
      <c r="AW27" s="58"/>
      <c r="AX27" s="59"/>
      <c r="AY27" s="60"/>
      <c r="AZ27" s="61"/>
      <c r="BA27" s="61"/>
      <c r="BB27" s="61"/>
      <c r="BC27" s="62"/>
      <c r="BD27" s="56"/>
    </row>
    <row r="28" spans="1:56" ht="45.75" customHeight="1">
      <c r="A28" s="38">
        <v>2024</v>
      </c>
      <c r="B28" s="25">
        <v>9</v>
      </c>
      <c r="C28" s="25">
        <v>683</v>
      </c>
      <c r="D28" s="39" t="s">
        <v>425</v>
      </c>
      <c r="E28" s="25"/>
      <c r="F28" s="25"/>
      <c r="G28" s="25"/>
      <c r="H28" s="25" t="s">
        <v>34</v>
      </c>
      <c r="I28" s="26" t="s">
        <v>443</v>
      </c>
      <c r="J28" s="25" t="s">
        <v>427</v>
      </c>
      <c r="K28" s="25">
        <v>796</v>
      </c>
      <c r="L28" s="40" t="s">
        <v>595</v>
      </c>
      <c r="M28" s="41">
        <v>12</v>
      </c>
      <c r="N28" s="25"/>
      <c r="O28" s="25"/>
      <c r="P28" s="42" t="s">
        <v>371</v>
      </c>
      <c r="Q28" s="26" t="s">
        <v>426</v>
      </c>
      <c r="R28" s="25" t="s">
        <v>427</v>
      </c>
      <c r="S28" s="25" t="s">
        <v>428</v>
      </c>
      <c r="T28" s="40" t="s">
        <v>607</v>
      </c>
      <c r="U28" s="43">
        <v>45296</v>
      </c>
      <c r="V28" s="44">
        <v>45296</v>
      </c>
      <c r="W28" s="44">
        <v>45296</v>
      </c>
      <c r="X28" s="44">
        <v>45301</v>
      </c>
      <c r="Y28" s="44">
        <v>45421</v>
      </c>
      <c r="Z28" s="45">
        <v>22500</v>
      </c>
      <c r="AA28" s="45">
        <v>0</v>
      </c>
      <c r="AB28" s="45">
        <v>22500</v>
      </c>
      <c r="AC28" s="45">
        <v>0</v>
      </c>
      <c r="AD28" s="26" t="s">
        <v>491</v>
      </c>
      <c r="AE28" s="26" t="s">
        <v>492</v>
      </c>
      <c r="AF28" s="46" t="s">
        <v>490</v>
      </c>
      <c r="AG28" s="25"/>
      <c r="AH28" s="26"/>
      <c r="AI28" s="25" t="s">
        <v>20</v>
      </c>
      <c r="AJ28" s="25" t="s">
        <v>427</v>
      </c>
      <c r="AK28" s="25" t="s">
        <v>427</v>
      </c>
      <c r="AL28" s="47">
        <v>661764.70588235289</v>
      </c>
      <c r="AM28" s="40"/>
      <c r="AN28" s="25"/>
      <c r="AO28" s="48"/>
      <c r="AP28" s="63"/>
      <c r="AQ28" s="49"/>
      <c r="AR28" s="43"/>
      <c r="AS28" s="48"/>
      <c r="AT28" s="57">
        <v>22500</v>
      </c>
      <c r="AU28" s="58">
        <v>0</v>
      </c>
      <c r="AV28" s="58"/>
      <c r="AW28" s="58"/>
      <c r="AX28" s="59"/>
      <c r="AY28" s="60"/>
      <c r="AZ28" s="61"/>
      <c r="BA28" s="61"/>
      <c r="BB28" s="61"/>
      <c r="BC28" s="62"/>
      <c r="BD28" s="56"/>
    </row>
    <row r="29" spans="1:56" ht="45.75" customHeight="1">
      <c r="A29" s="38">
        <v>2024</v>
      </c>
      <c r="B29" s="25">
        <v>10</v>
      </c>
      <c r="C29" s="25">
        <v>683</v>
      </c>
      <c r="D29" s="39" t="s">
        <v>425</v>
      </c>
      <c r="E29" s="25"/>
      <c r="F29" s="25"/>
      <c r="G29" s="25"/>
      <c r="H29" s="25" t="s">
        <v>35</v>
      </c>
      <c r="I29" s="26" t="s">
        <v>444</v>
      </c>
      <c r="J29" s="25" t="s">
        <v>427</v>
      </c>
      <c r="K29" s="25" t="s">
        <v>19</v>
      </c>
      <c r="L29" s="40" t="s">
        <v>597</v>
      </c>
      <c r="M29" s="41">
        <v>12</v>
      </c>
      <c r="N29" s="25"/>
      <c r="O29" s="25"/>
      <c r="P29" s="42" t="s">
        <v>371</v>
      </c>
      <c r="Q29" s="26" t="s">
        <v>426</v>
      </c>
      <c r="R29" s="25" t="s">
        <v>427</v>
      </c>
      <c r="S29" s="25" t="s">
        <v>428</v>
      </c>
      <c r="T29" s="40" t="s">
        <v>36</v>
      </c>
      <c r="U29" s="43">
        <v>45292</v>
      </c>
      <c r="V29" s="44">
        <v>45292</v>
      </c>
      <c r="W29" s="44">
        <v>45292</v>
      </c>
      <c r="X29" s="44">
        <v>45292</v>
      </c>
      <c r="Y29" s="44">
        <v>45657</v>
      </c>
      <c r="Z29" s="45">
        <v>1649.7000000000003</v>
      </c>
      <c r="AA29" s="45">
        <v>0</v>
      </c>
      <c r="AB29" s="45">
        <v>1649.7000000000003</v>
      </c>
      <c r="AC29" s="45">
        <v>0</v>
      </c>
      <c r="AD29" s="26" t="s">
        <v>491</v>
      </c>
      <c r="AE29" s="26" t="s">
        <v>492</v>
      </c>
      <c r="AF29" s="46" t="s">
        <v>490</v>
      </c>
      <c r="AG29" s="25"/>
      <c r="AH29" s="26"/>
      <c r="AI29" s="25" t="s">
        <v>20</v>
      </c>
      <c r="AJ29" s="25" t="s">
        <v>427</v>
      </c>
      <c r="AK29" s="25" t="s">
        <v>427</v>
      </c>
      <c r="AL29" s="47">
        <v>48520.588235294119</v>
      </c>
      <c r="AM29" s="40"/>
      <c r="AN29" s="25"/>
      <c r="AO29" s="48"/>
      <c r="AP29" s="48"/>
      <c r="AQ29" s="49"/>
      <c r="AR29" s="43"/>
      <c r="AS29" s="48"/>
      <c r="AT29" s="57">
        <v>1649.7000000000003</v>
      </c>
      <c r="AU29" s="58">
        <v>0</v>
      </c>
      <c r="AV29" s="58"/>
      <c r="AW29" s="58"/>
      <c r="AX29" s="59"/>
      <c r="AY29" s="57"/>
      <c r="AZ29" s="61"/>
      <c r="BA29" s="61"/>
      <c r="BB29" s="61"/>
      <c r="BC29" s="62"/>
      <c r="BD29" s="56"/>
    </row>
    <row r="30" spans="1:56" ht="45.75" customHeight="1">
      <c r="A30" s="38">
        <v>2024</v>
      </c>
      <c r="B30" s="25">
        <v>11</v>
      </c>
      <c r="C30" s="25">
        <v>683</v>
      </c>
      <c r="D30" s="39" t="s">
        <v>425</v>
      </c>
      <c r="E30" s="25"/>
      <c r="F30" s="25"/>
      <c r="G30" s="25"/>
      <c r="H30" s="25" t="s">
        <v>37</v>
      </c>
      <c r="I30" s="26" t="s">
        <v>870</v>
      </c>
      <c r="J30" s="25" t="s">
        <v>427</v>
      </c>
      <c r="K30" s="25" t="s">
        <v>19</v>
      </c>
      <c r="L30" s="40" t="s">
        <v>597</v>
      </c>
      <c r="M30" s="41">
        <v>45203.826743622165</v>
      </c>
      <c r="N30" s="25"/>
      <c r="O30" s="25"/>
      <c r="P30" s="42" t="s">
        <v>371</v>
      </c>
      <c r="Q30" s="26" t="s">
        <v>426</v>
      </c>
      <c r="R30" s="25" t="s">
        <v>427</v>
      </c>
      <c r="S30" s="25" t="s">
        <v>428</v>
      </c>
      <c r="T30" s="40" t="s">
        <v>608</v>
      </c>
      <c r="U30" s="43">
        <v>45464</v>
      </c>
      <c r="V30" s="44">
        <v>45464</v>
      </c>
      <c r="W30" s="44">
        <v>45464</v>
      </c>
      <c r="X30" s="44">
        <v>45469</v>
      </c>
      <c r="Y30" s="44">
        <v>45834</v>
      </c>
      <c r="Z30" s="45">
        <v>4266.9984509357546</v>
      </c>
      <c r="AA30" s="45">
        <v>0</v>
      </c>
      <c r="AB30" s="45">
        <v>2110.047456694977</v>
      </c>
      <c r="AC30" s="45">
        <v>2156.9509942407776</v>
      </c>
      <c r="AD30" s="26" t="s">
        <v>491</v>
      </c>
      <c r="AE30" s="26" t="s">
        <v>492</v>
      </c>
      <c r="AF30" s="46" t="s">
        <v>490</v>
      </c>
      <c r="AG30" s="25"/>
      <c r="AH30" s="26"/>
      <c r="AI30" s="25" t="s">
        <v>20</v>
      </c>
      <c r="AJ30" s="25" t="s">
        <v>427</v>
      </c>
      <c r="AK30" s="25" t="s">
        <v>427</v>
      </c>
      <c r="AL30" s="47">
        <v>125499.95443928688</v>
      </c>
      <c r="AM30" s="40"/>
      <c r="AN30" s="25"/>
      <c r="AO30" s="48"/>
      <c r="AP30" s="48"/>
      <c r="AQ30" s="49"/>
      <c r="AR30" s="43"/>
      <c r="AS30" s="48"/>
      <c r="AT30" s="57">
        <v>2110.047456694977</v>
      </c>
      <c r="AU30" s="58">
        <v>2156.9509942407776</v>
      </c>
      <c r="AV30" s="58"/>
      <c r="AW30" s="58"/>
      <c r="AX30" s="59"/>
      <c r="AY30" s="60"/>
      <c r="AZ30" s="61"/>
      <c r="BA30" s="61"/>
      <c r="BB30" s="61"/>
      <c r="BC30" s="62"/>
      <c r="BD30" s="56"/>
    </row>
    <row r="31" spans="1:56" ht="45.75" customHeight="1">
      <c r="A31" s="38">
        <v>2024</v>
      </c>
      <c r="B31" s="25">
        <v>12</v>
      </c>
      <c r="C31" s="25">
        <v>683</v>
      </c>
      <c r="D31" s="39" t="s">
        <v>425</v>
      </c>
      <c r="E31" s="25"/>
      <c r="F31" s="25"/>
      <c r="G31" s="25"/>
      <c r="H31" s="25" t="s">
        <v>38</v>
      </c>
      <c r="I31" s="26" t="s">
        <v>445</v>
      </c>
      <c r="J31" s="25" t="s">
        <v>427</v>
      </c>
      <c r="K31" s="25">
        <v>796</v>
      </c>
      <c r="L31" s="40" t="s">
        <v>595</v>
      </c>
      <c r="M31" s="41">
        <v>36</v>
      </c>
      <c r="N31" s="25"/>
      <c r="O31" s="25"/>
      <c r="P31" s="42" t="s">
        <v>371</v>
      </c>
      <c r="Q31" s="26" t="s">
        <v>558</v>
      </c>
      <c r="R31" s="25" t="s">
        <v>427</v>
      </c>
      <c r="S31" s="25" t="s">
        <v>428</v>
      </c>
      <c r="T31" s="40" t="s">
        <v>19</v>
      </c>
      <c r="U31" s="43">
        <v>45323</v>
      </c>
      <c r="V31" s="44">
        <v>45337</v>
      </c>
      <c r="W31" s="44">
        <v>45342</v>
      </c>
      <c r="X31" s="44">
        <v>45352</v>
      </c>
      <c r="Y31" s="44">
        <v>45473</v>
      </c>
      <c r="Z31" s="45">
        <v>13077.542372881358</v>
      </c>
      <c r="AA31" s="45">
        <v>0</v>
      </c>
      <c r="AB31" s="45">
        <v>13077.542372881358</v>
      </c>
      <c r="AC31" s="45">
        <v>0</v>
      </c>
      <c r="AD31" s="26" t="s">
        <v>491</v>
      </c>
      <c r="AE31" s="26" t="s">
        <v>493</v>
      </c>
      <c r="AF31" s="46" t="s">
        <v>542</v>
      </c>
      <c r="AG31" s="25"/>
      <c r="AH31" s="26"/>
      <c r="AI31" s="25" t="s">
        <v>40</v>
      </c>
      <c r="AJ31" s="25" t="s">
        <v>427</v>
      </c>
      <c r="AK31" s="25" t="s">
        <v>427</v>
      </c>
      <c r="AL31" s="47">
        <v>384633.59920239286</v>
      </c>
      <c r="AM31" s="40"/>
      <c r="AN31" s="25"/>
      <c r="AO31" s="48"/>
      <c r="AP31" s="48"/>
      <c r="AQ31" s="49"/>
      <c r="AR31" s="43"/>
      <c r="AS31" s="48"/>
      <c r="AT31" s="45">
        <v>13077.542372881358</v>
      </c>
      <c r="AU31" s="45">
        <v>0</v>
      </c>
      <c r="AV31" s="58"/>
      <c r="AW31" s="58"/>
      <c r="AX31" s="59"/>
      <c r="AY31" s="60"/>
      <c r="AZ31" s="61"/>
      <c r="BA31" s="61"/>
      <c r="BB31" s="61"/>
      <c r="BC31" s="62"/>
      <c r="BD31" s="56"/>
    </row>
    <row r="32" spans="1:56" ht="45.75" customHeight="1">
      <c r="A32" s="38">
        <v>2024</v>
      </c>
      <c r="B32" s="25">
        <v>13</v>
      </c>
      <c r="C32" s="25">
        <v>683</v>
      </c>
      <c r="D32" s="39" t="s">
        <v>425</v>
      </c>
      <c r="E32" s="25"/>
      <c r="F32" s="25"/>
      <c r="G32" s="25"/>
      <c r="H32" s="25" t="s">
        <v>41</v>
      </c>
      <c r="I32" s="26" t="s">
        <v>446</v>
      </c>
      <c r="J32" s="25" t="s">
        <v>427</v>
      </c>
      <c r="K32" s="25">
        <v>796</v>
      </c>
      <c r="L32" s="40" t="s">
        <v>595</v>
      </c>
      <c r="M32" s="41">
        <v>228</v>
      </c>
      <c r="N32" s="25"/>
      <c r="O32" s="25"/>
      <c r="P32" s="42" t="s">
        <v>371</v>
      </c>
      <c r="Q32" s="26" t="s">
        <v>558</v>
      </c>
      <c r="R32" s="25" t="s">
        <v>427</v>
      </c>
      <c r="S32" s="25" t="s">
        <v>428</v>
      </c>
      <c r="T32" s="40" t="s">
        <v>19</v>
      </c>
      <c r="U32" s="43">
        <v>45566</v>
      </c>
      <c r="V32" s="44">
        <v>45580</v>
      </c>
      <c r="W32" s="44">
        <v>45585</v>
      </c>
      <c r="X32" s="44">
        <v>45597</v>
      </c>
      <c r="Y32" s="44">
        <v>45962</v>
      </c>
      <c r="Z32" s="45">
        <v>4343.2994350282488</v>
      </c>
      <c r="AA32" s="45">
        <v>0</v>
      </c>
      <c r="AB32" s="45">
        <v>2171.6497175141249</v>
      </c>
      <c r="AC32" s="45">
        <v>2171.6497175141249</v>
      </c>
      <c r="AD32" s="26" t="s">
        <v>491</v>
      </c>
      <c r="AE32" s="26" t="s">
        <v>492</v>
      </c>
      <c r="AF32" s="46" t="s">
        <v>490</v>
      </c>
      <c r="AG32" s="25"/>
      <c r="AH32" s="26"/>
      <c r="AI32" s="25" t="s">
        <v>20</v>
      </c>
      <c r="AJ32" s="25" t="s">
        <v>427</v>
      </c>
      <c r="AK32" s="25" t="s">
        <v>427</v>
      </c>
      <c r="AL32" s="47">
        <v>127744.10103024299</v>
      </c>
      <c r="AM32" s="40"/>
      <c r="AN32" s="25"/>
      <c r="AO32" s="48"/>
      <c r="AP32" s="48"/>
      <c r="AQ32" s="49"/>
      <c r="AR32" s="43"/>
      <c r="AS32" s="48"/>
      <c r="AT32" s="57">
        <v>2171.6497175141249</v>
      </c>
      <c r="AU32" s="58">
        <v>2171.6497175141249</v>
      </c>
      <c r="AV32" s="58"/>
      <c r="AW32" s="58"/>
      <c r="AX32" s="59"/>
      <c r="AY32" s="60"/>
      <c r="AZ32" s="61"/>
      <c r="BA32" s="61"/>
      <c r="BB32" s="61"/>
      <c r="BC32" s="62"/>
      <c r="BD32" s="56"/>
    </row>
    <row r="33" spans="1:56" ht="45.75" customHeight="1">
      <c r="A33" s="38">
        <v>2024</v>
      </c>
      <c r="B33" s="25">
        <v>14</v>
      </c>
      <c r="C33" s="25">
        <v>683</v>
      </c>
      <c r="D33" s="39" t="s">
        <v>425</v>
      </c>
      <c r="E33" s="25"/>
      <c r="F33" s="25"/>
      <c r="G33" s="25"/>
      <c r="H33" s="25" t="s">
        <v>42</v>
      </c>
      <c r="I33" s="26" t="s">
        <v>871</v>
      </c>
      <c r="J33" s="25" t="s">
        <v>427</v>
      </c>
      <c r="K33" s="25" t="s">
        <v>19</v>
      </c>
      <c r="L33" s="40" t="s">
        <v>596</v>
      </c>
      <c r="M33" s="41">
        <v>1</v>
      </c>
      <c r="N33" s="25"/>
      <c r="O33" s="25"/>
      <c r="P33" s="42" t="s">
        <v>371</v>
      </c>
      <c r="Q33" s="26" t="s">
        <v>426</v>
      </c>
      <c r="R33" s="25" t="s">
        <v>427</v>
      </c>
      <c r="S33" s="25" t="s">
        <v>428</v>
      </c>
      <c r="T33" s="40" t="s">
        <v>609</v>
      </c>
      <c r="U33" s="43">
        <v>45638</v>
      </c>
      <c r="V33" s="44">
        <v>45638</v>
      </c>
      <c r="W33" s="44">
        <v>45638</v>
      </c>
      <c r="X33" s="44">
        <v>45643</v>
      </c>
      <c r="Y33" s="44">
        <v>45643</v>
      </c>
      <c r="Z33" s="45">
        <v>1652.542372881356</v>
      </c>
      <c r="AA33" s="45">
        <v>0</v>
      </c>
      <c r="AB33" s="45">
        <v>1652.542372881356</v>
      </c>
      <c r="AC33" s="45">
        <v>0</v>
      </c>
      <c r="AD33" s="26" t="s">
        <v>491</v>
      </c>
      <c r="AE33" s="26" t="s">
        <v>492</v>
      </c>
      <c r="AF33" s="46" t="s">
        <v>490</v>
      </c>
      <c r="AG33" s="25"/>
      <c r="AH33" s="26"/>
      <c r="AI33" s="25" t="s">
        <v>20</v>
      </c>
      <c r="AJ33" s="25" t="s">
        <v>427</v>
      </c>
      <c r="AK33" s="25" t="s">
        <v>427</v>
      </c>
      <c r="AL33" s="47">
        <v>48604.187437686938</v>
      </c>
      <c r="AM33" s="40"/>
      <c r="AN33" s="25"/>
      <c r="AO33" s="48"/>
      <c r="AP33" s="48"/>
      <c r="AQ33" s="49"/>
      <c r="AR33" s="43"/>
      <c r="AS33" s="48"/>
      <c r="AT33" s="57">
        <v>1652.542372881356</v>
      </c>
      <c r="AU33" s="58">
        <v>0</v>
      </c>
      <c r="AV33" s="58"/>
      <c r="AW33" s="58"/>
      <c r="AX33" s="59"/>
      <c r="AY33" s="57"/>
      <c r="AZ33" s="61"/>
      <c r="BA33" s="61"/>
      <c r="BB33" s="61"/>
      <c r="BC33" s="62"/>
      <c r="BD33" s="56"/>
    </row>
    <row r="34" spans="1:56" ht="45.75" customHeight="1">
      <c r="A34" s="38">
        <v>2024</v>
      </c>
      <c r="B34" s="25">
        <v>15</v>
      </c>
      <c r="C34" s="25">
        <v>683</v>
      </c>
      <c r="D34" s="39" t="s">
        <v>425</v>
      </c>
      <c r="E34" s="25"/>
      <c r="F34" s="25"/>
      <c r="G34" s="25"/>
      <c r="H34" s="25" t="s">
        <v>43</v>
      </c>
      <c r="I34" s="26" t="s">
        <v>447</v>
      </c>
      <c r="J34" s="25" t="s">
        <v>427</v>
      </c>
      <c r="K34" s="25">
        <v>796</v>
      </c>
      <c r="L34" s="40" t="s">
        <v>595</v>
      </c>
      <c r="M34" s="41">
        <v>200</v>
      </c>
      <c r="N34" s="25"/>
      <c r="O34" s="25"/>
      <c r="P34" s="42" t="s">
        <v>371</v>
      </c>
      <c r="Q34" s="26" t="s">
        <v>559</v>
      </c>
      <c r="R34" s="25" t="s">
        <v>427</v>
      </c>
      <c r="S34" s="25" t="s">
        <v>562</v>
      </c>
      <c r="T34" s="40" t="s">
        <v>19</v>
      </c>
      <c r="U34" s="43">
        <v>45606</v>
      </c>
      <c r="V34" s="44">
        <v>45634</v>
      </c>
      <c r="W34" s="44">
        <v>45636</v>
      </c>
      <c r="X34" s="44">
        <v>45646</v>
      </c>
      <c r="Y34" s="44">
        <v>45656</v>
      </c>
      <c r="Z34" s="45">
        <v>105903.72881355931</v>
      </c>
      <c r="AA34" s="45">
        <v>0</v>
      </c>
      <c r="AB34" s="45">
        <v>105903.72881355931</v>
      </c>
      <c r="AC34" s="45">
        <v>0</v>
      </c>
      <c r="AD34" s="26" t="s">
        <v>491</v>
      </c>
      <c r="AE34" s="26" t="s">
        <v>492</v>
      </c>
      <c r="AF34" s="46" t="s">
        <v>490</v>
      </c>
      <c r="AG34" s="25"/>
      <c r="AH34" s="26"/>
      <c r="AI34" s="25" t="s">
        <v>20</v>
      </c>
      <c r="AJ34" s="25" t="s">
        <v>427</v>
      </c>
      <c r="AK34" s="25" t="s">
        <v>427</v>
      </c>
      <c r="AL34" s="47">
        <v>3114815.5533399796</v>
      </c>
      <c r="AM34" s="40"/>
      <c r="AN34" s="25"/>
      <c r="AO34" s="48"/>
      <c r="AP34" s="48"/>
      <c r="AQ34" s="49"/>
      <c r="AR34" s="43"/>
      <c r="AS34" s="48"/>
      <c r="AT34" s="57">
        <v>105903.72881355931</v>
      </c>
      <c r="AU34" s="58">
        <v>0</v>
      </c>
      <c r="AV34" s="58"/>
      <c r="AW34" s="58"/>
      <c r="AX34" s="59"/>
      <c r="AY34" s="60"/>
      <c r="AZ34" s="61"/>
      <c r="BA34" s="61"/>
      <c r="BB34" s="61"/>
      <c r="BC34" s="62"/>
      <c r="BD34" s="56"/>
    </row>
    <row r="35" spans="1:56" ht="45.75" customHeight="1">
      <c r="A35" s="38">
        <v>2024</v>
      </c>
      <c r="B35" s="25">
        <v>16</v>
      </c>
      <c r="C35" s="25">
        <v>683</v>
      </c>
      <c r="D35" s="39" t="s">
        <v>425</v>
      </c>
      <c r="E35" s="25"/>
      <c r="F35" s="25"/>
      <c r="G35" s="25"/>
      <c r="H35" s="25" t="s">
        <v>44</v>
      </c>
      <c r="I35" s="26" t="s">
        <v>448</v>
      </c>
      <c r="J35" s="25" t="s">
        <v>427</v>
      </c>
      <c r="K35" s="25">
        <v>796</v>
      </c>
      <c r="L35" s="40" t="s">
        <v>595</v>
      </c>
      <c r="M35" s="41">
        <v>180</v>
      </c>
      <c r="N35" s="25"/>
      <c r="O35" s="25"/>
      <c r="P35" s="42" t="s">
        <v>371</v>
      </c>
      <c r="Q35" s="26" t="s">
        <v>559</v>
      </c>
      <c r="R35" s="25" t="s">
        <v>427</v>
      </c>
      <c r="S35" s="25" t="s">
        <v>562</v>
      </c>
      <c r="T35" s="40" t="s">
        <v>19</v>
      </c>
      <c r="U35" s="43">
        <v>45586</v>
      </c>
      <c r="V35" s="44">
        <v>45614</v>
      </c>
      <c r="W35" s="44">
        <v>45616</v>
      </c>
      <c r="X35" s="44">
        <v>45626</v>
      </c>
      <c r="Y35" s="44">
        <v>45636</v>
      </c>
      <c r="Z35" s="45">
        <v>13718.644067796609</v>
      </c>
      <c r="AA35" s="45">
        <v>0</v>
      </c>
      <c r="AB35" s="45">
        <v>13718.644067796609</v>
      </c>
      <c r="AC35" s="45">
        <v>0</v>
      </c>
      <c r="AD35" s="26" t="s">
        <v>491</v>
      </c>
      <c r="AE35" s="26" t="s">
        <v>492</v>
      </c>
      <c r="AF35" s="46" t="s">
        <v>490</v>
      </c>
      <c r="AG35" s="25"/>
      <c r="AH35" s="26"/>
      <c r="AI35" s="25" t="s">
        <v>20</v>
      </c>
      <c r="AJ35" s="25" t="s">
        <v>427</v>
      </c>
      <c r="AK35" s="25" t="s">
        <v>427</v>
      </c>
      <c r="AL35" s="47">
        <v>403489.53140578262</v>
      </c>
      <c r="AM35" s="40"/>
      <c r="AN35" s="25"/>
      <c r="AO35" s="48"/>
      <c r="AP35" s="48"/>
      <c r="AQ35" s="49"/>
      <c r="AR35" s="43"/>
      <c r="AS35" s="48"/>
      <c r="AT35" s="57">
        <v>13718.644067796609</v>
      </c>
      <c r="AU35" s="58">
        <v>0</v>
      </c>
      <c r="AV35" s="58"/>
      <c r="AW35" s="58"/>
      <c r="AX35" s="59"/>
      <c r="AY35" s="60"/>
      <c r="AZ35" s="61"/>
      <c r="BA35" s="61"/>
      <c r="BB35" s="61"/>
      <c r="BC35" s="62"/>
      <c r="BD35" s="56"/>
    </row>
    <row r="36" spans="1:56" ht="45.75" customHeight="1">
      <c r="A36" s="38">
        <v>2024</v>
      </c>
      <c r="B36" s="25">
        <v>17</v>
      </c>
      <c r="C36" s="25">
        <v>683</v>
      </c>
      <c r="D36" s="39" t="s">
        <v>425</v>
      </c>
      <c r="E36" s="25"/>
      <c r="F36" s="25"/>
      <c r="G36" s="25"/>
      <c r="H36" s="25" t="s">
        <v>45</v>
      </c>
      <c r="I36" s="26" t="s">
        <v>449</v>
      </c>
      <c r="J36" s="25" t="s">
        <v>427</v>
      </c>
      <c r="K36" s="25" t="s">
        <v>19</v>
      </c>
      <c r="L36" s="40" t="s">
        <v>597</v>
      </c>
      <c r="M36" s="41">
        <v>12</v>
      </c>
      <c r="N36" s="25"/>
      <c r="O36" s="25"/>
      <c r="P36" s="42" t="s">
        <v>371</v>
      </c>
      <c r="Q36" s="26" t="s">
        <v>426</v>
      </c>
      <c r="R36" s="25" t="s">
        <v>427</v>
      </c>
      <c r="S36" s="25" t="s">
        <v>428</v>
      </c>
      <c r="T36" s="40" t="s">
        <v>611</v>
      </c>
      <c r="U36" s="43">
        <v>45292</v>
      </c>
      <c r="V36" s="44">
        <v>45292</v>
      </c>
      <c r="W36" s="44">
        <v>45292</v>
      </c>
      <c r="X36" s="44">
        <v>45292</v>
      </c>
      <c r="Y36" s="44">
        <v>45657</v>
      </c>
      <c r="Z36" s="45">
        <v>44100</v>
      </c>
      <c r="AA36" s="45">
        <v>0</v>
      </c>
      <c r="AB36" s="45">
        <v>44100</v>
      </c>
      <c r="AC36" s="45">
        <v>0</v>
      </c>
      <c r="AD36" s="26" t="s">
        <v>491</v>
      </c>
      <c r="AE36" s="26" t="s">
        <v>492</v>
      </c>
      <c r="AF36" s="46" t="s">
        <v>490</v>
      </c>
      <c r="AG36" s="25"/>
      <c r="AH36" s="26"/>
      <c r="AI36" s="25" t="s">
        <v>20</v>
      </c>
      <c r="AJ36" s="25" t="s">
        <v>427</v>
      </c>
      <c r="AK36" s="25" t="s">
        <v>427</v>
      </c>
      <c r="AL36" s="47">
        <v>1297058.8235294116</v>
      </c>
      <c r="AM36" s="40"/>
      <c r="AN36" s="25"/>
      <c r="AO36" s="48"/>
      <c r="AP36" s="48"/>
      <c r="AQ36" s="49"/>
      <c r="AR36" s="43"/>
      <c r="AS36" s="48"/>
      <c r="AT36" s="57">
        <v>44100</v>
      </c>
      <c r="AU36" s="58">
        <v>0</v>
      </c>
      <c r="AV36" s="58"/>
      <c r="AW36" s="58"/>
      <c r="AX36" s="59"/>
      <c r="AY36" s="60"/>
      <c r="AZ36" s="61"/>
      <c r="BA36" s="61"/>
      <c r="BB36" s="61"/>
      <c r="BC36" s="62"/>
      <c r="BD36" s="56"/>
    </row>
    <row r="37" spans="1:56" ht="45.75" customHeight="1">
      <c r="A37" s="38">
        <v>2024</v>
      </c>
      <c r="B37" s="25">
        <v>18</v>
      </c>
      <c r="C37" s="25">
        <v>683</v>
      </c>
      <c r="D37" s="39" t="s">
        <v>425</v>
      </c>
      <c r="E37" s="25"/>
      <c r="F37" s="25"/>
      <c r="G37" s="25"/>
      <c r="H37" s="25" t="s">
        <v>46</v>
      </c>
      <c r="I37" s="26" t="s">
        <v>450</v>
      </c>
      <c r="J37" s="25" t="s">
        <v>427</v>
      </c>
      <c r="K37" s="25">
        <v>796</v>
      </c>
      <c r="L37" s="40" t="s">
        <v>595</v>
      </c>
      <c r="M37" s="41">
        <v>2</v>
      </c>
      <c r="N37" s="25"/>
      <c r="O37" s="25"/>
      <c r="P37" s="42" t="s">
        <v>371</v>
      </c>
      <c r="Q37" s="26" t="s">
        <v>559</v>
      </c>
      <c r="R37" s="25" t="s">
        <v>427</v>
      </c>
      <c r="S37" s="25" t="s">
        <v>562</v>
      </c>
      <c r="T37" s="40" t="s">
        <v>19</v>
      </c>
      <c r="U37" s="43">
        <v>45494</v>
      </c>
      <c r="V37" s="44">
        <v>45522</v>
      </c>
      <c r="W37" s="44">
        <v>45524</v>
      </c>
      <c r="X37" s="44">
        <v>45534</v>
      </c>
      <c r="Y37" s="44">
        <v>45544</v>
      </c>
      <c r="Z37" s="45">
        <v>24303.78866666666</v>
      </c>
      <c r="AA37" s="45">
        <v>0</v>
      </c>
      <c r="AB37" s="45">
        <v>24303.78866666666</v>
      </c>
      <c r="AC37" s="45">
        <v>0</v>
      </c>
      <c r="AD37" s="26" t="s">
        <v>491</v>
      </c>
      <c r="AE37" s="26" t="s">
        <v>492</v>
      </c>
      <c r="AF37" s="46" t="s">
        <v>490</v>
      </c>
      <c r="AG37" s="25"/>
      <c r="AH37" s="26"/>
      <c r="AI37" s="25" t="s">
        <v>20</v>
      </c>
      <c r="AJ37" s="25" t="s">
        <v>427</v>
      </c>
      <c r="AK37" s="25" t="s">
        <v>427</v>
      </c>
      <c r="AL37" s="47">
        <v>714817.31372548989</v>
      </c>
      <c r="AM37" s="40"/>
      <c r="AN37" s="25"/>
      <c r="AO37" s="48"/>
      <c r="AP37" s="48"/>
      <c r="AQ37" s="49"/>
      <c r="AR37" s="43"/>
      <c r="AS37" s="48"/>
      <c r="AT37" s="57">
        <v>24303.78866666666</v>
      </c>
      <c r="AU37" s="58">
        <v>0</v>
      </c>
      <c r="AV37" s="58"/>
      <c r="AW37" s="58"/>
      <c r="AX37" s="59"/>
      <c r="AY37" s="60"/>
      <c r="AZ37" s="61"/>
      <c r="BA37" s="61"/>
      <c r="BB37" s="61"/>
      <c r="BC37" s="62"/>
      <c r="BD37" s="56"/>
    </row>
    <row r="38" spans="1:56" ht="45.75" customHeight="1">
      <c r="A38" s="38">
        <v>2024</v>
      </c>
      <c r="B38" s="25">
        <v>19</v>
      </c>
      <c r="C38" s="25">
        <v>683</v>
      </c>
      <c r="D38" s="39" t="s">
        <v>425</v>
      </c>
      <c r="E38" s="25"/>
      <c r="F38" s="25"/>
      <c r="G38" s="25"/>
      <c r="H38" s="25" t="s">
        <v>47</v>
      </c>
      <c r="I38" s="26" t="s">
        <v>451</v>
      </c>
      <c r="J38" s="25" t="s">
        <v>427</v>
      </c>
      <c r="K38" s="25" t="s">
        <v>19</v>
      </c>
      <c r="L38" s="40" t="s">
        <v>598</v>
      </c>
      <c r="M38" s="41">
        <v>1</v>
      </c>
      <c r="N38" s="25"/>
      <c r="O38" s="25"/>
      <c r="P38" s="42" t="s">
        <v>371</v>
      </c>
      <c r="Q38" s="26" t="s">
        <v>426</v>
      </c>
      <c r="R38" s="25" t="s">
        <v>427</v>
      </c>
      <c r="S38" s="25" t="s">
        <v>428</v>
      </c>
      <c r="T38" s="40" t="s">
        <v>610</v>
      </c>
      <c r="U38" s="43">
        <v>45500</v>
      </c>
      <c r="V38" s="44">
        <v>45500</v>
      </c>
      <c r="W38" s="44">
        <v>45500</v>
      </c>
      <c r="X38" s="44">
        <v>45505</v>
      </c>
      <c r="Y38" s="44">
        <v>45657</v>
      </c>
      <c r="Z38" s="45">
        <v>197745.326</v>
      </c>
      <c r="AA38" s="45">
        <v>0</v>
      </c>
      <c r="AB38" s="45">
        <v>197745.326</v>
      </c>
      <c r="AC38" s="45">
        <v>0</v>
      </c>
      <c r="AD38" s="26" t="s">
        <v>491</v>
      </c>
      <c r="AE38" s="26" t="s">
        <v>492</v>
      </c>
      <c r="AF38" s="46" t="s">
        <v>490</v>
      </c>
      <c r="AG38" s="25"/>
      <c r="AH38" s="26"/>
      <c r="AI38" s="25" t="s">
        <v>20</v>
      </c>
      <c r="AJ38" s="25" t="s">
        <v>427</v>
      </c>
      <c r="AK38" s="25" t="s">
        <v>427</v>
      </c>
      <c r="AL38" s="47">
        <v>5816039</v>
      </c>
      <c r="AM38" s="40"/>
      <c r="AN38" s="25"/>
      <c r="AO38" s="48"/>
      <c r="AP38" s="48"/>
      <c r="AQ38" s="49"/>
      <c r="AR38" s="43"/>
      <c r="AS38" s="48"/>
      <c r="AT38" s="57">
        <v>197745.326</v>
      </c>
      <c r="AU38" s="58">
        <v>0</v>
      </c>
      <c r="AV38" s="58"/>
      <c r="AW38" s="58"/>
      <c r="AX38" s="59"/>
      <c r="AY38" s="60"/>
      <c r="AZ38" s="61"/>
      <c r="BA38" s="61"/>
      <c r="BB38" s="61"/>
      <c r="BC38" s="62"/>
      <c r="BD38" s="56"/>
    </row>
    <row r="39" spans="1:56" ht="45.75" customHeight="1">
      <c r="A39" s="38">
        <v>2024</v>
      </c>
      <c r="B39" s="25">
        <v>20</v>
      </c>
      <c r="C39" s="25">
        <v>683</v>
      </c>
      <c r="D39" s="39" t="s">
        <v>425</v>
      </c>
      <c r="E39" s="25"/>
      <c r="F39" s="25"/>
      <c r="G39" s="25"/>
      <c r="H39" s="25" t="s">
        <v>15</v>
      </c>
      <c r="I39" s="26" t="s">
        <v>452</v>
      </c>
      <c r="J39" s="25" t="s">
        <v>427</v>
      </c>
      <c r="K39" s="25">
        <v>0</v>
      </c>
      <c r="L39" s="40" t="s">
        <v>599</v>
      </c>
      <c r="M39" s="41">
        <v>7191.1355932203396</v>
      </c>
      <c r="N39" s="25"/>
      <c r="O39" s="25"/>
      <c r="P39" s="42" t="s">
        <v>371</v>
      </c>
      <c r="Q39" s="26" t="s">
        <v>560</v>
      </c>
      <c r="R39" s="25" t="s">
        <v>427</v>
      </c>
      <c r="S39" s="25" t="s">
        <v>428</v>
      </c>
      <c r="T39" s="40" t="s">
        <v>19</v>
      </c>
      <c r="U39" s="43">
        <v>45292</v>
      </c>
      <c r="V39" s="44">
        <v>45657</v>
      </c>
      <c r="W39" s="44">
        <v>45657</v>
      </c>
      <c r="X39" s="44">
        <v>45292</v>
      </c>
      <c r="Y39" s="44">
        <v>45657</v>
      </c>
      <c r="Z39" s="45">
        <v>7191.1355932203396</v>
      </c>
      <c r="AA39" s="45">
        <v>0</v>
      </c>
      <c r="AB39" s="45">
        <v>7191.1355932203396</v>
      </c>
      <c r="AC39" s="45">
        <v>0</v>
      </c>
      <c r="AD39" s="26" t="s">
        <v>491</v>
      </c>
      <c r="AE39" s="26" t="s">
        <v>493</v>
      </c>
      <c r="AF39" s="46" t="s">
        <v>542</v>
      </c>
      <c r="AG39" s="25"/>
      <c r="AH39" s="26"/>
      <c r="AI39" s="25" t="s">
        <v>40</v>
      </c>
      <c r="AJ39" s="25" t="s">
        <v>427</v>
      </c>
      <c r="AK39" s="25" t="s">
        <v>427</v>
      </c>
      <c r="AL39" s="47">
        <v>211503.98803589234</v>
      </c>
      <c r="AM39" s="40"/>
      <c r="AN39" s="25"/>
      <c r="AO39" s="48"/>
      <c r="AP39" s="48"/>
      <c r="AQ39" s="49"/>
      <c r="AR39" s="43"/>
      <c r="AS39" s="48"/>
      <c r="AT39" s="57">
        <v>7191.1355932203396</v>
      </c>
      <c r="AU39" s="58">
        <v>0</v>
      </c>
      <c r="AV39" s="58"/>
      <c r="AW39" s="58"/>
      <c r="AX39" s="59"/>
      <c r="AY39" s="60"/>
      <c r="AZ39" s="61"/>
      <c r="BA39" s="61"/>
      <c r="BB39" s="61"/>
      <c r="BC39" s="62"/>
      <c r="BD39" s="56"/>
    </row>
    <row r="40" spans="1:56" ht="45.75" customHeight="1">
      <c r="A40" s="38">
        <v>2024</v>
      </c>
      <c r="B40" s="25">
        <v>21</v>
      </c>
      <c r="C40" s="25">
        <v>683</v>
      </c>
      <c r="D40" s="39" t="s">
        <v>429</v>
      </c>
      <c r="E40" s="25"/>
      <c r="F40" s="25"/>
      <c r="G40" s="25"/>
      <c r="H40" s="25" t="s">
        <v>48</v>
      </c>
      <c r="I40" s="26" t="s">
        <v>453</v>
      </c>
      <c r="J40" s="25" t="s">
        <v>427</v>
      </c>
      <c r="K40" s="25">
        <v>796</v>
      </c>
      <c r="L40" s="40" t="s">
        <v>595</v>
      </c>
      <c r="M40" s="41">
        <v>1</v>
      </c>
      <c r="N40" s="25"/>
      <c r="O40" s="25"/>
      <c r="P40" s="42" t="s">
        <v>371</v>
      </c>
      <c r="Q40" s="26" t="s">
        <v>558</v>
      </c>
      <c r="R40" s="25" t="s">
        <v>427</v>
      </c>
      <c r="S40" s="25" t="s">
        <v>428</v>
      </c>
      <c r="T40" s="40" t="s">
        <v>19</v>
      </c>
      <c r="U40" s="43">
        <v>45536</v>
      </c>
      <c r="V40" s="44">
        <v>45550</v>
      </c>
      <c r="W40" s="44">
        <v>45555</v>
      </c>
      <c r="X40" s="44">
        <v>45566</v>
      </c>
      <c r="Y40" s="44">
        <v>45596</v>
      </c>
      <c r="Z40" s="45">
        <v>6614.406779661017</v>
      </c>
      <c r="AA40" s="45">
        <v>0</v>
      </c>
      <c r="AB40" s="45">
        <v>6614.406779661017</v>
      </c>
      <c r="AC40" s="45">
        <v>0</v>
      </c>
      <c r="AD40" s="26" t="s">
        <v>528</v>
      </c>
      <c r="AE40" s="26" t="s">
        <v>538</v>
      </c>
      <c r="AF40" s="46" t="s">
        <v>490</v>
      </c>
      <c r="AG40" s="25"/>
      <c r="AH40" s="26"/>
      <c r="AI40" s="25" t="s">
        <v>49</v>
      </c>
      <c r="AJ40" s="25" t="s">
        <v>427</v>
      </c>
      <c r="AK40" s="25" t="s">
        <v>427</v>
      </c>
      <c r="AL40" s="47">
        <v>194541.37587238284</v>
      </c>
      <c r="AM40" s="40"/>
      <c r="AN40" s="25"/>
      <c r="AO40" s="48"/>
      <c r="AP40" s="48"/>
      <c r="AQ40" s="49"/>
      <c r="AR40" s="43"/>
      <c r="AS40" s="48"/>
      <c r="AT40" s="57">
        <v>6614.406779661017</v>
      </c>
      <c r="AU40" s="58">
        <v>0</v>
      </c>
      <c r="AV40" s="58"/>
      <c r="AW40" s="58"/>
      <c r="AX40" s="59"/>
      <c r="AY40" s="60"/>
      <c r="AZ40" s="61"/>
      <c r="BA40" s="61"/>
      <c r="BB40" s="61"/>
      <c r="BC40" s="62"/>
      <c r="BD40" s="56"/>
    </row>
    <row r="41" spans="1:56" ht="45.75" customHeight="1">
      <c r="A41" s="38">
        <v>2024</v>
      </c>
      <c r="B41" s="25">
        <v>22</v>
      </c>
      <c r="C41" s="25">
        <v>683</v>
      </c>
      <c r="D41" s="39" t="s">
        <v>425</v>
      </c>
      <c r="E41" s="25"/>
      <c r="F41" s="25"/>
      <c r="G41" s="25"/>
      <c r="H41" s="25" t="s">
        <v>50</v>
      </c>
      <c r="I41" s="26" t="s">
        <v>454</v>
      </c>
      <c r="J41" s="25" t="s">
        <v>427</v>
      </c>
      <c r="K41" s="25">
        <v>796</v>
      </c>
      <c r="L41" s="40" t="s">
        <v>595</v>
      </c>
      <c r="M41" s="41">
        <v>3</v>
      </c>
      <c r="N41" s="25"/>
      <c r="O41" s="25"/>
      <c r="P41" s="42" t="s">
        <v>371</v>
      </c>
      <c r="Q41" s="26" t="s">
        <v>559</v>
      </c>
      <c r="R41" s="25" t="s">
        <v>427</v>
      </c>
      <c r="S41" s="25" t="s">
        <v>562</v>
      </c>
      <c r="T41" s="40" t="s">
        <v>19</v>
      </c>
      <c r="U41" s="43">
        <v>45526</v>
      </c>
      <c r="V41" s="44">
        <v>45554</v>
      </c>
      <c r="W41" s="44">
        <v>45556</v>
      </c>
      <c r="X41" s="44">
        <v>45566</v>
      </c>
      <c r="Y41" s="44">
        <v>45576</v>
      </c>
      <c r="Z41" s="45">
        <v>25466.295783898313</v>
      </c>
      <c r="AA41" s="45">
        <v>0</v>
      </c>
      <c r="AB41" s="45">
        <v>25466.295783898313</v>
      </c>
      <c r="AC41" s="45">
        <v>0</v>
      </c>
      <c r="AD41" s="26" t="s">
        <v>491</v>
      </c>
      <c r="AE41" s="26" t="s">
        <v>492</v>
      </c>
      <c r="AF41" s="46" t="s">
        <v>490</v>
      </c>
      <c r="AG41" s="25"/>
      <c r="AH41" s="26"/>
      <c r="AI41" s="25" t="s">
        <v>20</v>
      </c>
      <c r="AJ41" s="25" t="s">
        <v>427</v>
      </c>
      <c r="AK41" s="25" t="s">
        <v>427</v>
      </c>
      <c r="AL41" s="47">
        <v>749008.69952642091</v>
      </c>
      <c r="AM41" s="40"/>
      <c r="AN41" s="25"/>
      <c r="AO41" s="48"/>
      <c r="AP41" s="48"/>
      <c r="AQ41" s="49"/>
      <c r="AR41" s="43"/>
      <c r="AS41" s="48"/>
      <c r="AT41" s="57">
        <v>25466.295783898313</v>
      </c>
      <c r="AU41" s="58">
        <v>0</v>
      </c>
      <c r="AV41" s="58"/>
      <c r="AW41" s="58"/>
      <c r="AX41" s="59"/>
      <c r="AY41" s="60"/>
      <c r="AZ41" s="61"/>
      <c r="BA41" s="61"/>
      <c r="BB41" s="61"/>
      <c r="BC41" s="62"/>
      <c r="BD41" s="56"/>
    </row>
    <row r="42" spans="1:56" ht="45.75" customHeight="1">
      <c r="A42" s="38">
        <v>2024</v>
      </c>
      <c r="B42" s="25">
        <v>23</v>
      </c>
      <c r="C42" s="25">
        <v>683</v>
      </c>
      <c r="D42" s="39" t="s">
        <v>425</v>
      </c>
      <c r="E42" s="25"/>
      <c r="F42" s="25"/>
      <c r="G42" s="25"/>
      <c r="H42" s="25" t="s">
        <v>51</v>
      </c>
      <c r="I42" s="26" t="s">
        <v>455</v>
      </c>
      <c r="J42" s="25" t="s">
        <v>427</v>
      </c>
      <c r="K42" s="25">
        <v>796</v>
      </c>
      <c r="L42" s="40" t="s">
        <v>595</v>
      </c>
      <c r="M42" s="41">
        <v>1</v>
      </c>
      <c r="N42" s="25"/>
      <c r="O42" s="25"/>
      <c r="P42" s="42" t="s">
        <v>371</v>
      </c>
      <c r="Q42" s="26" t="s">
        <v>559</v>
      </c>
      <c r="R42" s="25" t="s">
        <v>427</v>
      </c>
      <c r="S42" s="25" t="s">
        <v>562</v>
      </c>
      <c r="T42" s="40" t="s">
        <v>19</v>
      </c>
      <c r="U42" s="43">
        <v>45312</v>
      </c>
      <c r="V42" s="44">
        <v>45340</v>
      </c>
      <c r="W42" s="44">
        <v>45342</v>
      </c>
      <c r="X42" s="44">
        <v>45352</v>
      </c>
      <c r="Y42" s="44">
        <v>45442</v>
      </c>
      <c r="Z42" s="45">
        <v>59701.666666666664</v>
      </c>
      <c r="AA42" s="45">
        <v>0</v>
      </c>
      <c r="AB42" s="45">
        <v>59701.666666666664</v>
      </c>
      <c r="AC42" s="45">
        <v>0</v>
      </c>
      <c r="AD42" s="26" t="s">
        <v>491</v>
      </c>
      <c r="AE42" s="26" t="s">
        <v>492</v>
      </c>
      <c r="AF42" s="46" t="s">
        <v>490</v>
      </c>
      <c r="AG42" s="25"/>
      <c r="AH42" s="26"/>
      <c r="AI42" s="25" t="s">
        <v>20</v>
      </c>
      <c r="AJ42" s="25" t="s">
        <v>427</v>
      </c>
      <c r="AK42" s="25" t="s">
        <v>427</v>
      </c>
      <c r="AL42" s="47">
        <v>1755931.3725490195</v>
      </c>
      <c r="AM42" s="40"/>
      <c r="AN42" s="25"/>
      <c r="AO42" s="48"/>
      <c r="AP42" s="48"/>
      <c r="AQ42" s="49"/>
      <c r="AR42" s="43"/>
      <c r="AS42" s="48"/>
      <c r="AT42" s="57">
        <v>59701.666666666664</v>
      </c>
      <c r="AU42" s="58">
        <v>0</v>
      </c>
      <c r="AV42" s="58"/>
      <c r="AW42" s="58"/>
      <c r="AX42" s="59"/>
      <c r="AY42" s="60"/>
      <c r="AZ42" s="61"/>
      <c r="BA42" s="61"/>
      <c r="BB42" s="61"/>
      <c r="BC42" s="62"/>
      <c r="BD42" s="56"/>
    </row>
    <row r="43" spans="1:56" ht="45.75" customHeight="1">
      <c r="A43" s="38">
        <v>2024</v>
      </c>
      <c r="B43" s="25">
        <v>24</v>
      </c>
      <c r="C43" s="25">
        <v>683</v>
      </c>
      <c r="D43" s="39" t="s">
        <v>425</v>
      </c>
      <c r="E43" s="25"/>
      <c r="F43" s="25"/>
      <c r="G43" s="25"/>
      <c r="H43" s="25" t="s">
        <v>52</v>
      </c>
      <c r="I43" s="26" t="s">
        <v>456</v>
      </c>
      <c r="J43" s="25" t="s">
        <v>427</v>
      </c>
      <c r="K43" s="25" t="s">
        <v>19</v>
      </c>
      <c r="L43" s="40" t="s">
        <v>598</v>
      </c>
      <c r="M43" s="41">
        <v>2</v>
      </c>
      <c r="N43" s="25"/>
      <c r="O43" s="25"/>
      <c r="P43" s="42" t="s">
        <v>371</v>
      </c>
      <c r="Q43" s="26" t="s">
        <v>426</v>
      </c>
      <c r="R43" s="25" t="s">
        <v>427</v>
      </c>
      <c r="S43" s="25" t="s">
        <v>428</v>
      </c>
      <c r="T43" s="40" t="s">
        <v>613</v>
      </c>
      <c r="U43" s="43">
        <v>45378</v>
      </c>
      <c r="V43" s="44">
        <v>45378</v>
      </c>
      <c r="W43" s="44">
        <v>45378</v>
      </c>
      <c r="X43" s="44">
        <v>45383</v>
      </c>
      <c r="Y43" s="44">
        <v>45504</v>
      </c>
      <c r="Z43" s="45">
        <v>34674.818400000004</v>
      </c>
      <c r="AA43" s="45">
        <v>0</v>
      </c>
      <c r="AB43" s="45">
        <v>34674.818400000004</v>
      </c>
      <c r="AC43" s="45">
        <v>0</v>
      </c>
      <c r="AD43" s="26" t="s">
        <v>491</v>
      </c>
      <c r="AE43" s="26" t="s">
        <v>492</v>
      </c>
      <c r="AF43" s="46" t="s">
        <v>490</v>
      </c>
      <c r="AG43" s="25"/>
      <c r="AH43" s="26"/>
      <c r="AI43" s="25" t="s">
        <v>20</v>
      </c>
      <c r="AJ43" s="25" t="s">
        <v>427</v>
      </c>
      <c r="AK43" s="25" t="s">
        <v>427</v>
      </c>
      <c r="AL43" s="47">
        <v>1019847.6000000001</v>
      </c>
      <c r="AM43" s="40"/>
      <c r="AN43" s="25"/>
      <c r="AO43" s="48"/>
      <c r="AP43" s="48"/>
      <c r="AQ43" s="49"/>
      <c r="AR43" s="43"/>
      <c r="AS43" s="48"/>
      <c r="AT43" s="57">
        <v>34674.818400000004</v>
      </c>
      <c r="AU43" s="58">
        <v>0</v>
      </c>
      <c r="AV43" s="58"/>
      <c r="AW43" s="58"/>
      <c r="AX43" s="59"/>
      <c r="AY43" s="57"/>
      <c r="AZ43" s="61"/>
      <c r="BA43" s="61"/>
      <c r="BB43" s="61"/>
      <c r="BC43" s="62"/>
      <c r="BD43" s="56"/>
    </row>
    <row r="44" spans="1:56" ht="45.75" customHeight="1">
      <c r="A44" s="38">
        <v>2024</v>
      </c>
      <c r="B44" s="25">
        <v>25</v>
      </c>
      <c r="C44" s="25">
        <v>683</v>
      </c>
      <c r="D44" s="39" t="s">
        <v>430</v>
      </c>
      <c r="E44" s="25"/>
      <c r="F44" s="25"/>
      <c r="G44" s="25"/>
      <c r="H44" s="25" t="s">
        <v>53</v>
      </c>
      <c r="I44" s="26" t="s">
        <v>457</v>
      </c>
      <c r="J44" s="25" t="s">
        <v>427</v>
      </c>
      <c r="K44" s="25" t="s">
        <v>19</v>
      </c>
      <c r="L44" s="40" t="s">
        <v>597</v>
      </c>
      <c r="M44" s="41">
        <v>6</v>
      </c>
      <c r="N44" s="25"/>
      <c r="O44" s="25"/>
      <c r="P44" s="42" t="s">
        <v>371</v>
      </c>
      <c r="Q44" s="26" t="s">
        <v>426</v>
      </c>
      <c r="R44" s="25" t="s">
        <v>427</v>
      </c>
      <c r="S44" s="25" t="s">
        <v>428</v>
      </c>
      <c r="T44" s="40" t="s">
        <v>614</v>
      </c>
      <c r="U44" s="43">
        <v>45469</v>
      </c>
      <c r="V44" s="44">
        <v>45469</v>
      </c>
      <c r="W44" s="44">
        <v>45469</v>
      </c>
      <c r="X44" s="44">
        <v>45474</v>
      </c>
      <c r="Y44" s="44">
        <v>45839</v>
      </c>
      <c r="Z44" s="45">
        <v>460840.68</v>
      </c>
      <c r="AA44" s="45">
        <v>0</v>
      </c>
      <c r="AB44" s="45">
        <v>230420.34</v>
      </c>
      <c r="AC44" s="45">
        <v>230420.34</v>
      </c>
      <c r="AD44" s="26" t="s">
        <v>529</v>
      </c>
      <c r="AE44" s="26" t="s">
        <v>539</v>
      </c>
      <c r="AF44" s="46" t="s">
        <v>490</v>
      </c>
      <c r="AG44" s="25"/>
      <c r="AH44" s="26"/>
      <c r="AI44" s="25" t="s">
        <v>54</v>
      </c>
      <c r="AJ44" s="25" t="s">
        <v>427</v>
      </c>
      <c r="AK44" s="25" t="s">
        <v>427</v>
      </c>
      <c r="AL44" s="47">
        <v>13554137.647058822</v>
      </c>
      <c r="AM44" s="40"/>
      <c r="AN44" s="25"/>
      <c r="AO44" s="48"/>
      <c r="AP44" s="48"/>
      <c r="AQ44" s="49"/>
      <c r="AR44" s="43"/>
      <c r="AS44" s="48"/>
      <c r="AT44" s="57">
        <v>230420.34</v>
      </c>
      <c r="AU44" s="58">
        <v>230420.34</v>
      </c>
      <c r="AV44" s="58"/>
      <c r="AW44" s="58"/>
      <c r="AX44" s="59"/>
      <c r="AY44" s="57"/>
      <c r="AZ44" s="61"/>
      <c r="BA44" s="61"/>
      <c r="BB44" s="61"/>
      <c r="BC44" s="62"/>
      <c r="BD44" s="56"/>
    </row>
    <row r="45" spans="1:56" ht="45.75" customHeight="1">
      <c r="A45" s="38">
        <v>2024</v>
      </c>
      <c r="B45" s="25">
        <v>26</v>
      </c>
      <c r="C45" s="25">
        <v>683</v>
      </c>
      <c r="D45" s="39" t="s">
        <v>430</v>
      </c>
      <c r="E45" s="25"/>
      <c r="F45" s="25"/>
      <c r="G45" s="25"/>
      <c r="H45" s="25" t="s">
        <v>55</v>
      </c>
      <c r="I45" s="26" t="s">
        <v>458</v>
      </c>
      <c r="J45" s="25" t="s">
        <v>427</v>
      </c>
      <c r="K45" s="25" t="s">
        <v>19</v>
      </c>
      <c r="L45" s="40" t="s">
        <v>597</v>
      </c>
      <c r="M45" s="41">
        <v>12</v>
      </c>
      <c r="N45" s="25"/>
      <c r="O45" s="25"/>
      <c r="P45" s="42" t="s">
        <v>371</v>
      </c>
      <c r="Q45" s="26" t="s">
        <v>426</v>
      </c>
      <c r="R45" s="25" t="s">
        <v>427</v>
      </c>
      <c r="S45" s="25" t="s">
        <v>428</v>
      </c>
      <c r="T45" s="40" t="s">
        <v>615</v>
      </c>
      <c r="U45" s="43">
        <v>45292</v>
      </c>
      <c r="V45" s="44">
        <v>45292</v>
      </c>
      <c r="W45" s="44">
        <v>45292</v>
      </c>
      <c r="X45" s="44">
        <v>45292</v>
      </c>
      <c r="Y45" s="44">
        <v>45657</v>
      </c>
      <c r="Z45" s="45">
        <v>40494.959999999999</v>
      </c>
      <c r="AA45" s="45">
        <v>0</v>
      </c>
      <c r="AB45" s="45">
        <v>40494.959999999999</v>
      </c>
      <c r="AC45" s="45">
        <v>0</v>
      </c>
      <c r="AD45" s="26" t="s">
        <v>530</v>
      </c>
      <c r="AE45" s="26" t="s">
        <v>539</v>
      </c>
      <c r="AF45" s="46" t="s">
        <v>490</v>
      </c>
      <c r="AG45" s="25"/>
      <c r="AH45" s="26"/>
      <c r="AI45" s="25" t="s">
        <v>54</v>
      </c>
      <c r="AJ45" s="25" t="s">
        <v>427</v>
      </c>
      <c r="AK45" s="25" t="s">
        <v>427</v>
      </c>
      <c r="AL45" s="47">
        <v>1191028.2352941176</v>
      </c>
      <c r="AM45" s="40"/>
      <c r="AN45" s="25"/>
      <c r="AO45" s="48"/>
      <c r="AP45" s="48"/>
      <c r="AQ45" s="49"/>
      <c r="AR45" s="43"/>
      <c r="AS45" s="48"/>
      <c r="AT45" s="57">
        <v>40494.959999999999</v>
      </c>
      <c r="AU45" s="58">
        <v>0</v>
      </c>
      <c r="AV45" s="58"/>
      <c r="AW45" s="58"/>
      <c r="AX45" s="59"/>
      <c r="AY45" s="60"/>
      <c r="AZ45" s="61"/>
      <c r="BA45" s="61"/>
      <c r="BB45" s="61"/>
      <c r="BC45" s="62"/>
      <c r="BD45" s="56"/>
    </row>
    <row r="46" spans="1:56" ht="45.75" customHeight="1">
      <c r="A46" s="38">
        <v>2024</v>
      </c>
      <c r="B46" s="25">
        <v>27</v>
      </c>
      <c r="C46" s="25">
        <v>683</v>
      </c>
      <c r="D46" s="39" t="s">
        <v>430</v>
      </c>
      <c r="E46" s="25"/>
      <c r="F46" s="25"/>
      <c r="G46" s="25"/>
      <c r="H46" s="25" t="s">
        <v>56</v>
      </c>
      <c r="I46" s="26" t="s">
        <v>459</v>
      </c>
      <c r="J46" s="25" t="s">
        <v>427</v>
      </c>
      <c r="K46" s="25">
        <v>796</v>
      </c>
      <c r="L46" s="40" t="s">
        <v>595</v>
      </c>
      <c r="M46" s="41">
        <v>5518</v>
      </c>
      <c r="N46" s="25"/>
      <c r="O46" s="25"/>
      <c r="P46" s="42" t="s">
        <v>371</v>
      </c>
      <c r="Q46" s="26" t="s">
        <v>558</v>
      </c>
      <c r="R46" s="25" t="s">
        <v>427</v>
      </c>
      <c r="S46" s="25" t="s">
        <v>428</v>
      </c>
      <c r="T46" s="40" t="s">
        <v>19</v>
      </c>
      <c r="U46" s="43">
        <v>45352</v>
      </c>
      <c r="V46" s="44">
        <v>45366</v>
      </c>
      <c r="W46" s="44">
        <v>45371</v>
      </c>
      <c r="X46" s="44">
        <v>45383</v>
      </c>
      <c r="Y46" s="44">
        <v>45412</v>
      </c>
      <c r="Z46" s="45">
        <v>19591.991525423728</v>
      </c>
      <c r="AA46" s="45">
        <v>0</v>
      </c>
      <c r="AB46" s="45">
        <v>19591.991525423728</v>
      </c>
      <c r="AC46" s="45">
        <v>0</v>
      </c>
      <c r="AD46" s="26" t="s">
        <v>528</v>
      </c>
      <c r="AE46" s="26" t="s">
        <v>540</v>
      </c>
      <c r="AF46" s="46" t="s">
        <v>490</v>
      </c>
      <c r="AG46" s="25"/>
      <c r="AH46" s="26"/>
      <c r="AI46" s="25" t="s">
        <v>40</v>
      </c>
      <c r="AJ46" s="25" t="s">
        <v>427</v>
      </c>
      <c r="AK46" s="25" t="s">
        <v>427</v>
      </c>
      <c r="AL46" s="47">
        <v>576235.04486540367</v>
      </c>
      <c r="AM46" s="40"/>
      <c r="AN46" s="25"/>
      <c r="AO46" s="48"/>
      <c r="AP46" s="48"/>
      <c r="AQ46" s="49"/>
      <c r="AR46" s="43"/>
      <c r="AS46" s="48"/>
      <c r="AT46" s="57">
        <v>19591.991525423728</v>
      </c>
      <c r="AU46" s="58">
        <v>0</v>
      </c>
      <c r="AV46" s="58"/>
      <c r="AW46" s="58"/>
      <c r="AX46" s="59"/>
      <c r="AY46" s="60"/>
      <c r="AZ46" s="61"/>
      <c r="BA46" s="61"/>
      <c r="BB46" s="61"/>
      <c r="BC46" s="62"/>
      <c r="BD46" s="56"/>
    </row>
    <row r="47" spans="1:56" ht="45.75" customHeight="1">
      <c r="A47" s="38">
        <v>2024</v>
      </c>
      <c r="B47" s="25">
        <v>28</v>
      </c>
      <c r="C47" s="25">
        <v>683</v>
      </c>
      <c r="D47" s="39" t="s">
        <v>431</v>
      </c>
      <c r="E47" s="25"/>
      <c r="F47" s="25"/>
      <c r="G47" s="25"/>
      <c r="H47" s="25" t="s">
        <v>16</v>
      </c>
      <c r="I47" s="26" t="s">
        <v>460</v>
      </c>
      <c r="J47" s="25" t="s">
        <v>427</v>
      </c>
      <c r="K47" s="25">
        <v>0</v>
      </c>
      <c r="L47" s="40" t="s">
        <v>599</v>
      </c>
      <c r="M47" s="41">
        <v>21769.867118644099</v>
      </c>
      <c r="N47" s="25"/>
      <c r="O47" s="25"/>
      <c r="P47" s="42" t="s">
        <v>371</v>
      </c>
      <c r="Q47" s="26" t="s">
        <v>560</v>
      </c>
      <c r="R47" s="25" t="s">
        <v>427</v>
      </c>
      <c r="S47" s="25" t="s">
        <v>428</v>
      </c>
      <c r="T47" s="40" t="s">
        <v>19</v>
      </c>
      <c r="U47" s="43">
        <v>45292</v>
      </c>
      <c r="V47" s="44">
        <v>45657</v>
      </c>
      <c r="W47" s="44">
        <v>45657</v>
      </c>
      <c r="X47" s="44">
        <v>45292</v>
      </c>
      <c r="Y47" s="44">
        <v>45657</v>
      </c>
      <c r="Z47" s="45">
        <v>21769.867118644099</v>
      </c>
      <c r="AA47" s="45">
        <v>0</v>
      </c>
      <c r="AB47" s="45">
        <v>21769.867118644099</v>
      </c>
      <c r="AC47" s="45">
        <v>0</v>
      </c>
      <c r="AD47" s="26" t="s">
        <v>528</v>
      </c>
      <c r="AE47" s="26" t="s">
        <v>540</v>
      </c>
      <c r="AF47" s="46" t="s">
        <v>542</v>
      </c>
      <c r="AG47" s="25"/>
      <c r="AH47" s="26"/>
      <c r="AI47" s="25" t="s">
        <v>40</v>
      </c>
      <c r="AJ47" s="25" t="s">
        <v>427</v>
      </c>
      <c r="AK47" s="25" t="s">
        <v>427</v>
      </c>
      <c r="AL47" s="47">
        <v>640290.20937188517</v>
      </c>
      <c r="AM47" s="40"/>
      <c r="AN47" s="25"/>
      <c r="AO47" s="48"/>
      <c r="AP47" s="48"/>
      <c r="AQ47" s="49"/>
      <c r="AR47" s="43"/>
      <c r="AS47" s="48"/>
      <c r="AT47" s="57">
        <v>21769.867118644099</v>
      </c>
      <c r="AU47" s="58">
        <v>0</v>
      </c>
      <c r="AV47" s="58"/>
      <c r="AW47" s="58"/>
      <c r="AX47" s="59"/>
      <c r="AY47" s="60"/>
      <c r="AZ47" s="61"/>
      <c r="BA47" s="61"/>
      <c r="BB47" s="61"/>
      <c r="BC47" s="62"/>
      <c r="BD47" s="56"/>
    </row>
    <row r="48" spans="1:56" ht="45.75" customHeight="1">
      <c r="A48" s="38">
        <v>2024</v>
      </c>
      <c r="B48" s="25">
        <v>29</v>
      </c>
      <c r="C48" s="25">
        <v>683</v>
      </c>
      <c r="D48" s="39" t="s">
        <v>431</v>
      </c>
      <c r="E48" s="25"/>
      <c r="F48" s="25"/>
      <c r="G48" s="25"/>
      <c r="H48" s="25" t="s">
        <v>57</v>
      </c>
      <c r="I48" s="26" t="s">
        <v>461</v>
      </c>
      <c r="J48" s="25" t="s">
        <v>427</v>
      </c>
      <c r="K48" s="25" t="s">
        <v>19</v>
      </c>
      <c r="L48" s="40" t="s">
        <v>597</v>
      </c>
      <c r="M48" s="41">
        <v>5</v>
      </c>
      <c r="N48" s="25"/>
      <c r="O48" s="25"/>
      <c r="P48" s="42" t="s">
        <v>371</v>
      </c>
      <c r="Q48" s="26" t="s">
        <v>426</v>
      </c>
      <c r="R48" s="25" t="s">
        <v>427</v>
      </c>
      <c r="S48" s="25" t="s">
        <v>428</v>
      </c>
      <c r="T48" s="40" t="s">
        <v>616</v>
      </c>
      <c r="U48" s="43">
        <v>45529</v>
      </c>
      <c r="V48" s="44">
        <v>45529</v>
      </c>
      <c r="W48" s="44">
        <v>45529</v>
      </c>
      <c r="X48" s="44">
        <v>45534</v>
      </c>
      <c r="Y48" s="44">
        <v>45899</v>
      </c>
      <c r="Z48" s="45">
        <v>33600</v>
      </c>
      <c r="AA48" s="45">
        <v>0</v>
      </c>
      <c r="AB48" s="45">
        <v>14000</v>
      </c>
      <c r="AC48" s="45">
        <v>19600</v>
      </c>
      <c r="AD48" s="26" t="s">
        <v>531</v>
      </c>
      <c r="AE48" s="26" t="s">
        <v>541</v>
      </c>
      <c r="AF48" s="46" t="s">
        <v>490</v>
      </c>
      <c r="AG48" s="25"/>
      <c r="AH48" s="26"/>
      <c r="AI48" s="25" t="s">
        <v>58</v>
      </c>
      <c r="AJ48" s="25" t="s">
        <v>427</v>
      </c>
      <c r="AK48" s="25" t="s">
        <v>427</v>
      </c>
      <c r="AL48" s="47">
        <v>988235.29411764699</v>
      </c>
      <c r="AM48" s="40"/>
      <c r="AN48" s="25"/>
      <c r="AO48" s="48"/>
      <c r="AP48" s="48"/>
      <c r="AQ48" s="49"/>
      <c r="AR48" s="43"/>
      <c r="AS48" s="48"/>
      <c r="AT48" s="57">
        <v>14000</v>
      </c>
      <c r="AU48" s="58">
        <v>19600</v>
      </c>
      <c r="AV48" s="58"/>
      <c r="AW48" s="58"/>
      <c r="AX48" s="59"/>
      <c r="AY48" s="57"/>
      <c r="AZ48" s="61"/>
      <c r="BA48" s="61"/>
      <c r="BB48" s="61"/>
      <c r="BC48" s="62"/>
      <c r="BD48" s="56"/>
    </row>
    <row r="49" spans="1:56" ht="45.75" customHeight="1">
      <c r="A49" s="38">
        <v>2024</v>
      </c>
      <c r="B49" s="25">
        <v>30</v>
      </c>
      <c r="C49" s="25">
        <v>683</v>
      </c>
      <c r="D49" s="39" t="s">
        <v>431</v>
      </c>
      <c r="E49" s="25"/>
      <c r="F49" s="25"/>
      <c r="G49" s="25"/>
      <c r="H49" s="25" t="s">
        <v>59</v>
      </c>
      <c r="I49" s="26" t="s">
        <v>462</v>
      </c>
      <c r="J49" s="25" t="s">
        <v>427</v>
      </c>
      <c r="K49" s="25" t="s">
        <v>19</v>
      </c>
      <c r="L49" s="40" t="s">
        <v>597</v>
      </c>
      <c r="M49" s="41">
        <v>10</v>
      </c>
      <c r="N49" s="25"/>
      <c r="O49" s="25"/>
      <c r="P49" s="42" t="s">
        <v>371</v>
      </c>
      <c r="Q49" s="26" t="s">
        <v>426</v>
      </c>
      <c r="R49" s="25" t="s">
        <v>427</v>
      </c>
      <c r="S49" s="25" t="s">
        <v>428</v>
      </c>
      <c r="T49" s="40" t="s">
        <v>617</v>
      </c>
      <c r="U49" s="43">
        <v>45361</v>
      </c>
      <c r="V49" s="44">
        <v>45361</v>
      </c>
      <c r="W49" s="44">
        <v>45361</v>
      </c>
      <c r="X49" s="44">
        <v>45366</v>
      </c>
      <c r="Y49" s="44">
        <v>45731</v>
      </c>
      <c r="Z49" s="45">
        <v>50760</v>
      </c>
      <c r="AA49" s="45">
        <v>0</v>
      </c>
      <c r="AB49" s="45">
        <v>42300</v>
      </c>
      <c r="AC49" s="45">
        <v>8460</v>
      </c>
      <c r="AD49" s="26" t="s">
        <v>531</v>
      </c>
      <c r="AE49" s="26" t="s">
        <v>541</v>
      </c>
      <c r="AF49" s="46" t="s">
        <v>490</v>
      </c>
      <c r="AG49" s="25"/>
      <c r="AH49" s="26"/>
      <c r="AI49" s="25" t="s">
        <v>58</v>
      </c>
      <c r="AJ49" s="25" t="s">
        <v>427</v>
      </c>
      <c r="AK49" s="25" t="s">
        <v>427</v>
      </c>
      <c r="AL49" s="47">
        <v>1492941.1764705882</v>
      </c>
      <c r="AM49" s="40"/>
      <c r="AN49" s="25"/>
      <c r="AO49" s="48"/>
      <c r="AP49" s="48"/>
      <c r="AQ49" s="49"/>
      <c r="AR49" s="43"/>
      <c r="AS49" s="48"/>
      <c r="AT49" s="57">
        <v>42300</v>
      </c>
      <c r="AU49" s="58">
        <v>8460</v>
      </c>
      <c r="AV49" s="58"/>
      <c r="AW49" s="58"/>
      <c r="AX49" s="59"/>
      <c r="AY49" s="60"/>
      <c r="AZ49" s="61"/>
      <c r="BA49" s="61"/>
      <c r="BB49" s="61"/>
      <c r="BC49" s="62"/>
      <c r="BD49" s="56"/>
    </row>
    <row r="50" spans="1:56" ht="45.75" customHeight="1">
      <c r="A50" s="38">
        <v>2024</v>
      </c>
      <c r="B50" s="25">
        <v>31</v>
      </c>
      <c r="C50" s="25">
        <v>683</v>
      </c>
      <c r="D50" s="39" t="s">
        <v>431</v>
      </c>
      <c r="E50" s="25"/>
      <c r="F50" s="25"/>
      <c r="G50" s="25"/>
      <c r="H50" s="25" t="s">
        <v>60</v>
      </c>
      <c r="I50" s="26" t="s">
        <v>463</v>
      </c>
      <c r="J50" s="25" t="s">
        <v>427</v>
      </c>
      <c r="K50" s="25" t="s">
        <v>19</v>
      </c>
      <c r="L50" s="40" t="s">
        <v>597</v>
      </c>
      <c r="M50" s="41">
        <v>11</v>
      </c>
      <c r="N50" s="25"/>
      <c r="O50" s="25"/>
      <c r="P50" s="42" t="s">
        <v>371</v>
      </c>
      <c r="Q50" s="26" t="s">
        <v>426</v>
      </c>
      <c r="R50" s="25" t="s">
        <v>427</v>
      </c>
      <c r="S50" s="25" t="s">
        <v>428</v>
      </c>
      <c r="T50" s="40" t="s">
        <v>618</v>
      </c>
      <c r="U50" s="43">
        <v>45324</v>
      </c>
      <c r="V50" s="44">
        <v>45324</v>
      </c>
      <c r="W50" s="44">
        <v>45324</v>
      </c>
      <c r="X50" s="44">
        <v>45329</v>
      </c>
      <c r="Y50" s="44">
        <v>45695</v>
      </c>
      <c r="Z50" s="45">
        <v>63450.000000000015</v>
      </c>
      <c r="AA50" s="45">
        <v>0</v>
      </c>
      <c r="AB50" s="45">
        <v>58162.500000000007</v>
      </c>
      <c r="AC50" s="45">
        <v>5287.5000000000073</v>
      </c>
      <c r="AD50" s="26" t="s">
        <v>531</v>
      </c>
      <c r="AE50" s="26" t="s">
        <v>541</v>
      </c>
      <c r="AF50" s="46" t="s">
        <v>490</v>
      </c>
      <c r="AG50" s="25"/>
      <c r="AH50" s="26"/>
      <c r="AI50" s="25" t="s">
        <v>58</v>
      </c>
      <c r="AJ50" s="25" t="s">
        <v>427</v>
      </c>
      <c r="AK50" s="25" t="s">
        <v>427</v>
      </c>
      <c r="AL50" s="47">
        <v>1866176.4705882357</v>
      </c>
      <c r="AM50" s="40"/>
      <c r="AN50" s="25"/>
      <c r="AO50" s="48"/>
      <c r="AP50" s="48"/>
      <c r="AQ50" s="49"/>
      <c r="AR50" s="43"/>
      <c r="AS50" s="48"/>
      <c r="AT50" s="57">
        <v>58162.500000000007</v>
      </c>
      <c r="AU50" s="58">
        <v>5287.5000000000073</v>
      </c>
      <c r="AV50" s="58"/>
      <c r="AW50" s="58"/>
      <c r="AX50" s="59"/>
      <c r="AY50" s="60"/>
      <c r="AZ50" s="61"/>
      <c r="BA50" s="61"/>
      <c r="BB50" s="61"/>
      <c r="BC50" s="62"/>
      <c r="BD50" s="56"/>
    </row>
    <row r="51" spans="1:56" ht="45.75" customHeight="1">
      <c r="A51" s="38">
        <v>2024</v>
      </c>
      <c r="B51" s="25">
        <v>32</v>
      </c>
      <c r="C51" s="25">
        <v>683</v>
      </c>
      <c r="D51" s="39" t="s">
        <v>431</v>
      </c>
      <c r="E51" s="25"/>
      <c r="F51" s="25"/>
      <c r="G51" s="25"/>
      <c r="H51" s="25" t="s">
        <v>61</v>
      </c>
      <c r="I51" s="26" t="s">
        <v>464</v>
      </c>
      <c r="J51" s="25" t="s">
        <v>427</v>
      </c>
      <c r="K51" s="25" t="s">
        <v>19</v>
      </c>
      <c r="L51" s="40" t="s">
        <v>597</v>
      </c>
      <c r="M51" s="41">
        <v>10</v>
      </c>
      <c r="N51" s="25"/>
      <c r="O51" s="25"/>
      <c r="P51" s="42" t="s">
        <v>371</v>
      </c>
      <c r="Q51" s="26" t="s">
        <v>426</v>
      </c>
      <c r="R51" s="25" t="s">
        <v>427</v>
      </c>
      <c r="S51" s="25" t="s">
        <v>428</v>
      </c>
      <c r="T51" s="40" t="s">
        <v>619</v>
      </c>
      <c r="U51" s="43">
        <v>45366</v>
      </c>
      <c r="V51" s="44">
        <v>45366</v>
      </c>
      <c r="W51" s="44">
        <v>45366</v>
      </c>
      <c r="X51" s="44">
        <v>45371</v>
      </c>
      <c r="Y51" s="44">
        <v>45736</v>
      </c>
      <c r="Z51" s="45">
        <v>42300.000000000007</v>
      </c>
      <c r="AA51" s="45">
        <v>0</v>
      </c>
      <c r="AB51" s="45">
        <v>35250.000000000007</v>
      </c>
      <c r="AC51" s="45">
        <v>7050</v>
      </c>
      <c r="AD51" s="26" t="s">
        <v>531</v>
      </c>
      <c r="AE51" s="26" t="s">
        <v>541</v>
      </c>
      <c r="AF51" s="46" t="s">
        <v>490</v>
      </c>
      <c r="AG51" s="25"/>
      <c r="AH51" s="26"/>
      <c r="AI51" s="25" t="s">
        <v>58</v>
      </c>
      <c r="AJ51" s="25" t="s">
        <v>427</v>
      </c>
      <c r="AK51" s="25" t="s">
        <v>427</v>
      </c>
      <c r="AL51" s="47">
        <v>1244117.6470588236</v>
      </c>
      <c r="AM51" s="40"/>
      <c r="AN51" s="25"/>
      <c r="AO51" s="48"/>
      <c r="AP51" s="48"/>
      <c r="AQ51" s="49"/>
      <c r="AR51" s="43"/>
      <c r="AS51" s="48"/>
      <c r="AT51" s="57">
        <v>35250.000000000007</v>
      </c>
      <c r="AU51" s="58">
        <v>7050</v>
      </c>
      <c r="AV51" s="58"/>
      <c r="AW51" s="58"/>
      <c r="AX51" s="59"/>
      <c r="AY51" s="60"/>
      <c r="AZ51" s="61"/>
      <c r="BA51" s="61"/>
      <c r="BB51" s="61"/>
      <c r="BC51" s="62"/>
      <c r="BD51" s="56"/>
    </row>
    <row r="52" spans="1:56" ht="45.75" customHeight="1">
      <c r="A52" s="38">
        <v>2024</v>
      </c>
      <c r="B52" s="25">
        <v>33</v>
      </c>
      <c r="C52" s="25">
        <v>683</v>
      </c>
      <c r="D52" s="39" t="s">
        <v>431</v>
      </c>
      <c r="E52" s="25"/>
      <c r="F52" s="25"/>
      <c r="G52" s="25"/>
      <c r="H52" s="25" t="s">
        <v>62</v>
      </c>
      <c r="I52" s="26" t="s">
        <v>465</v>
      </c>
      <c r="J52" s="25" t="s">
        <v>427</v>
      </c>
      <c r="K52" s="25">
        <v>113</v>
      </c>
      <c r="L52" s="40" t="s">
        <v>600</v>
      </c>
      <c r="M52" s="41">
        <v>2469.9825174800067</v>
      </c>
      <c r="N52" s="25"/>
      <c r="O52" s="25"/>
      <c r="P52" s="42" t="s">
        <v>371</v>
      </c>
      <c r="Q52" s="26" t="s">
        <v>426</v>
      </c>
      <c r="R52" s="25" t="s">
        <v>427</v>
      </c>
      <c r="S52" s="25" t="s">
        <v>428</v>
      </c>
      <c r="T52" s="40" t="s">
        <v>620</v>
      </c>
      <c r="U52" s="43">
        <v>45292</v>
      </c>
      <c r="V52" s="44">
        <v>45292</v>
      </c>
      <c r="W52" s="44">
        <v>45292</v>
      </c>
      <c r="X52" s="44">
        <v>45292</v>
      </c>
      <c r="Y52" s="44">
        <v>45657</v>
      </c>
      <c r="Z52" s="45">
        <v>14292.721293839917</v>
      </c>
      <c r="AA52" s="45">
        <v>0</v>
      </c>
      <c r="AB52" s="45">
        <v>14292.721293839917</v>
      </c>
      <c r="AC52" s="45">
        <v>0</v>
      </c>
      <c r="AD52" s="26" t="s">
        <v>531</v>
      </c>
      <c r="AE52" s="26" t="s">
        <v>543</v>
      </c>
      <c r="AF52" s="46" t="s">
        <v>490</v>
      </c>
      <c r="AG52" s="25"/>
      <c r="AH52" s="26"/>
      <c r="AI52" s="25" t="s">
        <v>63</v>
      </c>
      <c r="AJ52" s="25" t="s">
        <v>427</v>
      </c>
      <c r="AK52" s="25" t="s">
        <v>427</v>
      </c>
      <c r="AL52" s="47">
        <v>420374.15570117399</v>
      </c>
      <c r="AM52" s="40"/>
      <c r="AN52" s="25"/>
      <c r="AO52" s="48"/>
      <c r="AP52" s="48"/>
      <c r="AQ52" s="49"/>
      <c r="AR52" s="43"/>
      <c r="AS52" s="48"/>
      <c r="AT52" s="57">
        <v>14292.721293839917</v>
      </c>
      <c r="AU52" s="58">
        <v>0</v>
      </c>
      <c r="AV52" s="58"/>
      <c r="AW52" s="58"/>
      <c r="AX52" s="59"/>
      <c r="AY52" s="60"/>
      <c r="AZ52" s="61"/>
      <c r="BA52" s="61"/>
      <c r="BB52" s="61"/>
      <c r="BC52" s="62"/>
      <c r="BD52" s="56"/>
    </row>
    <row r="53" spans="1:56" ht="45.75" customHeight="1">
      <c r="A53" s="38">
        <v>2024</v>
      </c>
      <c r="B53" s="25">
        <v>34</v>
      </c>
      <c r="C53" s="25">
        <v>683</v>
      </c>
      <c r="D53" s="39" t="s">
        <v>431</v>
      </c>
      <c r="E53" s="25"/>
      <c r="F53" s="25"/>
      <c r="G53" s="25"/>
      <c r="H53" s="25" t="s">
        <v>64</v>
      </c>
      <c r="I53" s="26" t="s">
        <v>466</v>
      </c>
      <c r="J53" s="25" t="s">
        <v>427</v>
      </c>
      <c r="K53" s="25">
        <v>113</v>
      </c>
      <c r="L53" s="40" t="s">
        <v>600</v>
      </c>
      <c r="M53" s="41">
        <v>38849.828878579479</v>
      </c>
      <c r="N53" s="25"/>
      <c r="O53" s="25"/>
      <c r="P53" s="42" t="s">
        <v>371</v>
      </c>
      <c r="Q53" s="26" t="s">
        <v>426</v>
      </c>
      <c r="R53" s="25" t="s">
        <v>427</v>
      </c>
      <c r="S53" s="25" t="s">
        <v>428</v>
      </c>
      <c r="T53" s="40" t="s">
        <v>621</v>
      </c>
      <c r="U53" s="43">
        <v>45292</v>
      </c>
      <c r="V53" s="44">
        <v>45292</v>
      </c>
      <c r="W53" s="44">
        <v>45292</v>
      </c>
      <c r="X53" s="44">
        <v>45292</v>
      </c>
      <c r="Y53" s="44">
        <v>45657</v>
      </c>
      <c r="Z53" s="45">
        <v>46257.215672087943</v>
      </c>
      <c r="AA53" s="45">
        <v>0</v>
      </c>
      <c r="AB53" s="45">
        <v>46257.215672087943</v>
      </c>
      <c r="AC53" s="45">
        <v>0</v>
      </c>
      <c r="AD53" s="26" t="s">
        <v>531</v>
      </c>
      <c r="AE53" s="26" t="s">
        <v>544</v>
      </c>
      <c r="AF53" s="46" t="s">
        <v>490</v>
      </c>
      <c r="AG53" s="25"/>
      <c r="AH53" s="26"/>
      <c r="AI53" s="25" t="s">
        <v>63</v>
      </c>
      <c r="AJ53" s="25" t="s">
        <v>427</v>
      </c>
      <c r="AK53" s="25" t="s">
        <v>427</v>
      </c>
      <c r="AL53" s="47">
        <v>1360506.3432967041</v>
      </c>
      <c r="AM53" s="40"/>
      <c r="AN53" s="25"/>
      <c r="AO53" s="48"/>
      <c r="AP53" s="48"/>
      <c r="AQ53" s="49"/>
      <c r="AR53" s="43"/>
      <c r="AS53" s="48"/>
      <c r="AT53" s="57">
        <v>46257.215672087943</v>
      </c>
      <c r="AU53" s="58">
        <v>0</v>
      </c>
      <c r="AV53" s="58"/>
      <c r="AW53" s="58"/>
      <c r="AX53" s="59"/>
      <c r="AY53" s="60"/>
      <c r="AZ53" s="61"/>
      <c r="BA53" s="61"/>
      <c r="BB53" s="61"/>
      <c r="BC53" s="62"/>
      <c r="BD53" s="56"/>
    </row>
    <row r="54" spans="1:56" ht="45.75" customHeight="1">
      <c r="A54" s="38">
        <v>2024</v>
      </c>
      <c r="B54" s="25">
        <v>35</v>
      </c>
      <c r="C54" s="25">
        <v>683</v>
      </c>
      <c r="D54" s="39" t="s">
        <v>431</v>
      </c>
      <c r="E54" s="25"/>
      <c r="F54" s="25"/>
      <c r="G54" s="25"/>
      <c r="H54" s="25" t="s">
        <v>65</v>
      </c>
      <c r="I54" s="26" t="s">
        <v>467</v>
      </c>
      <c r="J54" s="25" t="s">
        <v>427</v>
      </c>
      <c r="K54" s="25">
        <v>55</v>
      </c>
      <c r="L54" s="40" t="s">
        <v>601</v>
      </c>
      <c r="M54" s="41">
        <v>26784.765235602124</v>
      </c>
      <c r="N54" s="25"/>
      <c r="O54" s="25"/>
      <c r="P54" s="42" t="s">
        <v>371</v>
      </c>
      <c r="Q54" s="26" t="s">
        <v>426</v>
      </c>
      <c r="R54" s="25" t="s">
        <v>427</v>
      </c>
      <c r="S54" s="25" t="s">
        <v>428</v>
      </c>
      <c r="T54" s="40" t="s">
        <v>622</v>
      </c>
      <c r="U54" s="43">
        <v>45292</v>
      </c>
      <c r="V54" s="44">
        <v>45292</v>
      </c>
      <c r="W54" s="44">
        <v>45292</v>
      </c>
      <c r="X54" s="44">
        <v>45292</v>
      </c>
      <c r="Y54" s="44">
        <v>45657</v>
      </c>
      <c r="Z54" s="45">
        <v>4552.2751423728869</v>
      </c>
      <c r="AA54" s="45">
        <v>0</v>
      </c>
      <c r="AB54" s="45">
        <v>4552.2751423728869</v>
      </c>
      <c r="AC54" s="45">
        <v>0</v>
      </c>
      <c r="AD54" s="26" t="s">
        <v>531</v>
      </c>
      <c r="AE54" s="26" t="s">
        <v>543</v>
      </c>
      <c r="AF54" s="46" t="s">
        <v>490</v>
      </c>
      <c r="AG54" s="25"/>
      <c r="AH54" s="26"/>
      <c r="AI54" s="25" t="s">
        <v>63</v>
      </c>
      <c r="AJ54" s="25" t="s">
        <v>427</v>
      </c>
      <c r="AK54" s="25" t="s">
        <v>427</v>
      </c>
      <c r="AL54" s="47">
        <v>133890.44536390842</v>
      </c>
      <c r="AM54" s="40"/>
      <c r="AN54" s="25"/>
      <c r="AO54" s="48"/>
      <c r="AP54" s="48"/>
      <c r="AQ54" s="49"/>
      <c r="AR54" s="43"/>
      <c r="AS54" s="48"/>
      <c r="AT54" s="57">
        <v>4552.2751423728869</v>
      </c>
      <c r="AU54" s="58">
        <v>0</v>
      </c>
      <c r="AV54" s="58"/>
      <c r="AW54" s="58"/>
      <c r="AX54" s="59"/>
      <c r="AY54" s="60"/>
      <c r="AZ54" s="61"/>
      <c r="BA54" s="61"/>
      <c r="BB54" s="61"/>
      <c r="BC54" s="62"/>
      <c r="BD54" s="56"/>
    </row>
    <row r="55" spans="1:56" ht="45.75" customHeight="1">
      <c r="A55" s="38">
        <v>2024</v>
      </c>
      <c r="B55" s="25">
        <v>36</v>
      </c>
      <c r="C55" s="25">
        <v>683</v>
      </c>
      <c r="D55" s="39" t="s">
        <v>431</v>
      </c>
      <c r="E55" s="25"/>
      <c r="F55" s="25"/>
      <c r="G55" s="25"/>
      <c r="H55" s="25" t="s">
        <v>66</v>
      </c>
      <c r="I55" s="26" t="s">
        <v>468</v>
      </c>
      <c r="J55" s="25" t="s">
        <v>427</v>
      </c>
      <c r="K55" s="25">
        <v>112</v>
      </c>
      <c r="L55" s="40" t="s">
        <v>602</v>
      </c>
      <c r="M55" s="41">
        <v>4000</v>
      </c>
      <c r="N55" s="25"/>
      <c r="O55" s="25"/>
      <c r="P55" s="42" t="s">
        <v>371</v>
      </c>
      <c r="Q55" s="26" t="s">
        <v>559</v>
      </c>
      <c r="R55" s="25" t="s">
        <v>427</v>
      </c>
      <c r="S55" s="25" t="s">
        <v>562</v>
      </c>
      <c r="T55" s="40" t="s">
        <v>19</v>
      </c>
      <c r="U55" s="43">
        <v>45465</v>
      </c>
      <c r="V55" s="44">
        <v>45493</v>
      </c>
      <c r="W55" s="44">
        <v>45495</v>
      </c>
      <c r="X55" s="44">
        <v>45505</v>
      </c>
      <c r="Y55" s="44">
        <v>45870</v>
      </c>
      <c r="Z55" s="45">
        <v>25118.194025423734</v>
      </c>
      <c r="AA55" s="45">
        <v>0</v>
      </c>
      <c r="AB55" s="45">
        <v>11356.016949152543</v>
      </c>
      <c r="AC55" s="45">
        <v>13762.177076271191</v>
      </c>
      <c r="AD55" s="26" t="s">
        <v>531</v>
      </c>
      <c r="AE55" s="26" t="s">
        <v>545</v>
      </c>
      <c r="AF55" s="46" t="s">
        <v>542</v>
      </c>
      <c r="AG55" s="25"/>
      <c r="AH55" s="26"/>
      <c r="AI55" s="25" t="s">
        <v>67</v>
      </c>
      <c r="AJ55" s="25" t="s">
        <v>427</v>
      </c>
      <c r="AK55" s="25" t="s">
        <v>427</v>
      </c>
      <c r="AL55" s="47">
        <v>742064.63941508811</v>
      </c>
      <c r="AM55" s="40"/>
      <c r="AN55" s="25"/>
      <c r="AO55" s="48"/>
      <c r="AP55" s="48"/>
      <c r="AQ55" s="49"/>
      <c r="AR55" s="43"/>
      <c r="AS55" s="48"/>
      <c r="AT55" s="57">
        <v>11356.016949152543</v>
      </c>
      <c r="AU55" s="58">
        <v>13762.177076271191</v>
      </c>
      <c r="AV55" s="58"/>
      <c r="AW55" s="58"/>
      <c r="AX55" s="59"/>
      <c r="AY55" s="60"/>
      <c r="AZ55" s="61"/>
      <c r="BA55" s="61"/>
      <c r="BB55" s="61"/>
      <c r="BC55" s="62"/>
      <c r="BD55" s="56"/>
    </row>
    <row r="56" spans="1:56" ht="45.75" customHeight="1">
      <c r="A56" s="38">
        <v>2024</v>
      </c>
      <c r="B56" s="25">
        <v>37</v>
      </c>
      <c r="C56" s="25">
        <v>683</v>
      </c>
      <c r="D56" s="39" t="s">
        <v>431</v>
      </c>
      <c r="E56" s="25"/>
      <c r="F56" s="25"/>
      <c r="G56" s="25"/>
      <c r="H56" s="25" t="s">
        <v>68</v>
      </c>
      <c r="I56" s="26" t="s">
        <v>469</v>
      </c>
      <c r="J56" s="25" t="s">
        <v>427</v>
      </c>
      <c r="K56" s="25">
        <v>796</v>
      </c>
      <c r="L56" s="40" t="s">
        <v>603</v>
      </c>
      <c r="M56" s="41">
        <v>150</v>
      </c>
      <c r="N56" s="25"/>
      <c r="O56" s="25"/>
      <c r="P56" s="42" t="s">
        <v>371</v>
      </c>
      <c r="Q56" s="26" t="s">
        <v>558</v>
      </c>
      <c r="R56" s="25" t="s">
        <v>427</v>
      </c>
      <c r="S56" s="25" t="s">
        <v>428</v>
      </c>
      <c r="T56" s="40" t="s">
        <v>19</v>
      </c>
      <c r="U56" s="43">
        <v>45323</v>
      </c>
      <c r="V56" s="44">
        <v>45337</v>
      </c>
      <c r="W56" s="44">
        <v>45342</v>
      </c>
      <c r="X56" s="44">
        <v>45352</v>
      </c>
      <c r="Y56" s="44">
        <v>45382</v>
      </c>
      <c r="Z56" s="45">
        <v>2724.0112994350284</v>
      </c>
      <c r="AA56" s="45">
        <v>0</v>
      </c>
      <c r="AB56" s="45">
        <v>2432.2033898305085</v>
      </c>
      <c r="AC56" s="45">
        <v>291.80790960451986</v>
      </c>
      <c r="AD56" s="26" t="s">
        <v>531</v>
      </c>
      <c r="AE56" s="26" t="s">
        <v>545</v>
      </c>
      <c r="AF56" s="46" t="s">
        <v>490</v>
      </c>
      <c r="AG56" s="25"/>
      <c r="AH56" s="26"/>
      <c r="AI56" s="25" t="s">
        <v>67</v>
      </c>
      <c r="AJ56" s="25" t="s">
        <v>427</v>
      </c>
      <c r="AK56" s="25" t="s">
        <v>427</v>
      </c>
      <c r="AL56" s="47">
        <v>80117.979395147893</v>
      </c>
      <c r="AM56" s="40"/>
      <c r="AN56" s="25"/>
      <c r="AO56" s="48"/>
      <c r="AP56" s="48"/>
      <c r="AQ56" s="49"/>
      <c r="AR56" s="43"/>
      <c r="AS56" s="48"/>
      <c r="AT56" s="57">
        <v>2432.2033898305085</v>
      </c>
      <c r="AU56" s="58">
        <v>291.80790960451986</v>
      </c>
      <c r="AV56" s="58"/>
      <c r="AW56" s="58"/>
      <c r="AX56" s="59"/>
      <c r="AY56" s="60"/>
      <c r="AZ56" s="61"/>
      <c r="BA56" s="61"/>
      <c r="BB56" s="61"/>
      <c r="BC56" s="62"/>
      <c r="BD56" s="56"/>
    </row>
    <row r="57" spans="1:56" ht="45.75" customHeight="1">
      <c r="A57" s="38">
        <v>2024</v>
      </c>
      <c r="B57" s="25">
        <v>38</v>
      </c>
      <c r="C57" s="25">
        <v>683</v>
      </c>
      <c r="D57" s="39" t="s">
        <v>431</v>
      </c>
      <c r="E57" s="25"/>
      <c r="F57" s="25"/>
      <c r="G57" s="25"/>
      <c r="H57" s="25" t="s">
        <v>69</v>
      </c>
      <c r="I57" s="26" t="s">
        <v>470</v>
      </c>
      <c r="J57" s="25" t="s">
        <v>427</v>
      </c>
      <c r="K57" s="25">
        <v>796</v>
      </c>
      <c r="L57" s="40" t="s">
        <v>595</v>
      </c>
      <c r="M57" s="41">
        <v>5</v>
      </c>
      <c r="N57" s="25"/>
      <c r="O57" s="25"/>
      <c r="P57" s="42" t="s">
        <v>371</v>
      </c>
      <c r="Q57" s="26" t="s">
        <v>426</v>
      </c>
      <c r="R57" s="25" t="s">
        <v>427</v>
      </c>
      <c r="S57" s="25" t="s">
        <v>428</v>
      </c>
      <c r="T57" s="40" t="s">
        <v>623</v>
      </c>
      <c r="U57" s="43">
        <v>45514</v>
      </c>
      <c r="V57" s="43">
        <v>45514</v>
      </c>
      <c r="W57" s="43">
        <v>45514</v>
      </c>
      <c r="X57" s="44">
        <v>45519</v>
      </c>
      <c r="Y57" s="44">
        <v>45519</v>
      </c>
      <c r="Z57" s="45">
        <v>250</v>
      </c>
      <c r="AA57" s="45">
        <v>0</v>
      </c>
      <c r="AB57" s="45">
        <v>250</v>
      </c>
      <c r="AC57" s="45">
        <v>0</v>
      </c>
      <c r="AD57" s="26" t="s">
        <v>531</v>
      </c>
      <c r="AE57" s="26" t="s">
        <v>545</v>
      </c>
      <c r="AF57" s="46" t="s">
        <v>490</v>
      </c>
      <c r="AG57" s="25"/>
      <c r="AH57" s="26"/>
      <c r="AI57" s="25" t="s">
        <v>67</v>
      </c>
      <c r="AJ57" s="25" t="s">
        <v>427</v>
      </c>
      <c r="AK57" s="25" t="s">
        <v>427</v>
      </c>
      <c r="AL57" s="47">
        <v>7352.9411764705874</v>
      </c>
      <c r="AM57" s="40"/>
      <c r="AN57" s="25"/>
      <c r="AO57" s="48"/>
      <c r="AP57" s="48"/>
      <c r="AQ57" s="49"/>
      <c r="AR57" s="43"/>
      <c r="AS57" s="48"/>
      <c r="AT57" s="57">
        <v>250</v>
      </c>
      <c r="AU57" s="58">
        <v>0</v>
      </c>
      <c r="AV57" s="58"/>
      <c r="AW57" s="58"/>
      <c r="AX57" s="59"/>
      <c r="AY57" s="60"/>
      <c r="AZ57" s="61"/>
      <c r="BA57" s="61"/>
      <c r="BB57" s="61"/>
      <c r="BC57" s="62"/>
      <c r="BD57" s="56"/>
    </row>
    <row r="58" spans="1:56" ht="45.75" customHeight="1">
      <c r="A58" s="38">
        <v>2024</v>
      </c>
      <c r="B58" s="25">
        <v>39</v>
      </c>
      <c r="C58" s="25">
        <v>683</v>
      </c>
      <c r="D58" s="39" t="s">
        <v>431</v>
      </c>
      <c r="E58" s="25"/>
      <c r="F58" s="25"/>
      <c r="G58" s="25"/>
      <c r="H58" s="25" t="s">
        <v>17</v>
      </c>
      <c r="I58" s="26" t="s">
        <v>471</v>
      </c>
      <c r="J58" s="25" t="s">
        <v>427</v>
      </c>
      <c r="K58" s="25">
        <v>0</v>
      </c>
      <c r="L58" s="40" t="s">
        <v>599</v>
      </c>
      <c r="M58" s="41">
        <v>22075.8854237288</v>
      </c>
      <c r="N58" s="25"/>
      <c r="O58" s="25"/>
      <c r="P58" s="42" t="s">
        <v>371</v>
      </c>
      <c r="Q58" s="26" t="s">
        <v>560</v>
      </c>
      <c r="R58" s="25" t="s">
        <v>427</v>
      </c>
      <c r="S58" s="25" t="s">
        <v>428</v>
      </c>
      <c r="T58" s="40" t="s">
        <v>19</v>
      </c>
      <c r="U58" s="43">
        <v>45292</v>
      </c>
      <c r="V58" s="44">
        <v>45657</v>
      </c>
      <c r="W58" s="44">
        <v>45657</v>
      </c>
      <c r="X58" s="44">
        <v>45292</v>
      </c>
      <c r="Y58" s="44">
        <v>45657</v>
      </c>
      <c r="Z58" s="45">
        <v>22075.8854237288</v>
      </c>
      <c r="AA58" s="45">
        <v>0</v>
      </c>
      <c r="AB58" s="45">
        <v>3679.3142372881334</v>
      </c>
      <c r="AC58" s="45">
        <v>18396.571186440666</v>
      </c>
      <c r="AD58" s="26" t="s">
        <v>531</v>
      </c>
      <c r="AE58" s="26" t="s">
        <v>545</v>
      </c>
      <c r="AF58" s="46" t="s">
        <v>490</v>
      </c>
      <c r="AG58" s="25"/>
      <c r="AH58" s="26"/>
      <c r="AI58" s="25" t="s">
        <v>67</v>
      </c>
      <c r="AJ58" s="25" t="s">
        <v>427</v>
      </c>
      <c r="AK58" s="25" t="s">
        <v>427</v>
      </c>
      <c r="AL58" s="47">
        <v>649290.74775672902</v>
      </c>
      <c r="AM58" s="40"/>
      <c r="AN58" s="25"/>
      <c r="AO58" s="48"/>
      <c r="AP58" s="48"/>
      <c r="AQ58" s="49"/>
      <c r="AR58" s="43"/>
      <c r="AS58" s="48"/>
      <c r="AT58" s="57">
        <v>3679.3142372881334</v>
      </c>
      <c r="AU58" s="58">
        <v>18396.571186440666</v>
      </c>
      <c r="AV58" s="58"/>
      <c r="AW58" s="58"/>
      <c r="AX58" s="59"/>
      <c r="AY58" s="60"/>
      <c r="AZ58" s="61"/>
      <c r="BA58" s="61"/>
      <c r="BB58" s="61"/>
      <c r="BC58" s="62"/>
      <c r="BD58" s="56"/>
    </row>
    <row r="59" spans="1:56" ht="45.75" customHeight="1">
      <c r="A59" s="38">
        <v>2024</v>
      </c>
      <c r="B59" s="25">
        <v>40</v>
      </c>
      <c r="C59" s="25">
        <v>683</v>
      </c>
      <c r="D59" s="39" t="s">
        <v>431</v>
      </c>
      <c r="E59" s="25"/>
      <c r="F59" s="25"/>
      <c r="G59" s="25"/>
      <c r="H59" s="25" t="s">
        <v>21</v>
      </c>
      <c r="I59" s="26" t="s">
        <v>472</v>
      </c>
      <c r="J59" s="25" t="s">
        <v>427</v>
      </c>
      <c r="K59" s="25">
        <v>0</v>
      </c>
      <c r="L59" s="40" t="s">
        <v>599</v>
      </c>
      <c r="M59" s="41">
        <v>16842.961956595998</v>
      </c>
      <c r="N59" s="25"/>
      <c r="O59" s="25"/>
      <c r="P59" s="42" t="s">
        <v>371</v>
      </c>
      <c r="Q59" s="26" t="s">
        <v>560</v>
      </c>
      <c r="R59" s="25" t="s">
        <v>427</v>
      </c>
      <c r="S59" s="25" t="s">
        <v>428</v>
      </c>
      <c r="T59" s="40" t="s">
        <v>19</v>
      </c>
      <c r="U59" s="43">
        <v>45292</v>
      </c>
      <c r="V59" s="44">
        <v>45657</v>
      </c>
      <c r="W59" s="44">
        <v>45657</v>
      </c>
      <c r="X59" s="44">
        <v>45292</v>
      </c>
      <c r="Y59" s="44">
        <v>45657</v>
      </c>
      <c r="Z59" s="45">
        <v>16842.961956595998</v>
      </c>
      <c r="AA59" s="45">
        <v>0</v>
      </c>
      <c r="AB59" s="45">
        <v>16842.961956595998</v>
      </c>
      <c r="AC59" s="45">
        <v>0</v>
      </c>
      <c r="AD59" s="26" t="s">
        <v>531</v>
      </c>
      <c r="AE59" s="26" t="s">
        <v>546</v>
      </c>
      <c r="AF59" s="46" t="s">
        <v>542</v>
      </c>
      <c r="AG59" s="25"/>
      <c r="AH59" s="26"/>
      <c r="AI59" s="25" t="s">
        <v>40</v>
      </c>
      <c r="AJ59" s="25" t="s">
        <v>427</v>
      </c>
      <c r="AK59" s="25" t="s">
        <v>427</v>
      </c>
      <c r="AL59" s="47">
        <v>495381.23401752935</v>
      </c>
      <c r="AM59" s="40"/>
      <c r="AN59" s="25"/>
      <c r="AO59" s="48"/>
      <c r="AP59" s="48"/>
      <c r="AQ59" s="49"/>
      <c r="AR59" s="43"/>
      <c r="AS59" s="48"/>
      <c r="AT59" s="57">
        <v>16842.961956595998</v>
      </c>
      <c r="AU59" s="58">
        <v>0</v>
      </c>
      <c r="AV59" s="58"/>
      <c r="AW59" s="58"/>
      <c r="AX59" s="59"/>
      <c r="AY59" s="60"/>
      <c r="AZ59" s="61"/>
      <c r="BA59" s="61"/>
      <c r="BB59" s="61"/>
      <c r="BC59" s="62"/>
      <c r="BD59" s="56"/>
    </row>
    <row r="60" spans="1:56" ht="45.75" customHeight="1">
      <c r="A60" s="38">
        <v>2024</v>
      </c>
      <c r="B60" s="25">
        <v>41</v>
      </c>
      <c r="C60" s="25">
        <v>683</v>
      </c>
      <c r="D60" s="39" t="s">
        <v>431</v>
      </c>
      <c r="E60" s="25"/>
      <c r="F60" s="25"/>
      <c r="G60" s="25"/>
      <c r="H60" s="25" t="s">
        <v>70</v>
      </c>
      <c r="I60" s="26" t="s">
        <v>473</v>
      </c>
      <c r="J60" s="25" t="s">
        <v>427</v>
      </c>
      <c r="K60" s="25" t="s">
        <v>19</v>
      </c>
      <c r="L60" s="40" t="s">
        <v>598</v>
      </c>
      <c r="M60" s="41">
        <v>1</v>
      </c>
      <c r="N60" s="25"/>
      <c r="O60" s="25"/>
      <c r="P60" s="42" t="s">
        <v>371</v>
      </c>
      <c r="Q60" s="26" t="s">
        <v>558</v>
      </c>
      <c r="R60" s="25" t="s">
        <v>427</v>
      </c>
      <c r="S60" s="25" t="s">
        <v>428</v>
      </c>
      <c r="T60" s="40">
        <v>0</v>
      </c>
      <c r="U60" s="43">
        <v>45323</v>
      </c>
      <c r="V60" s="44">
        <v>45337</v>
      </c>
      <c r="W60" s="44">
        <v>45342</v>
      </c>
      <c r="X60" s="44">
        <v>45352</v>
      </c>
      <c r="Y60" s="44">
        <v>45412</v>
      </c>
      <c r="Z60" s="45">
        <v>15594.333644067796</v>
      </c>
      <c r="AA60" s="45">
        <v>0</v>
      </c>
      <c r="AB60" s="45">
        <v>15594.333644067796</v>
      </c>
      <c r="AC60" s="45">
        <v>0</v>
      </c>
      <c r="AD60" s="26" t="s">
        <v>531</v>
      </c>
      <c r="AE60" s="26" t="s">
        <v>543</v>
      </c>
      <c r="AF60" s="46" t="s">
        <v>490</v>
      </c>
      <c r="AG60" s="25"/>
      <c r="AH60" s="26"/>
      <c r="AI60" s="25" t="s">
        <v>63</v>
      </c>
      <c r="AJ60" s="25" t="s">
        <v>427</v>
      </c>
      <c r="AK60" s="25" t="s">
        <v>427</v>
      </c>
      <c r="AL60" s="47">
        <v>458656.87188434688</v>
      </c>
      <c r="AM60" s="40"/>
      <c r="AN60" s="25"/>
      <c r="AO60" s="48"/>
      <c r="AP60" s="48"/>
      <c r="AQ60" s="49"/>
      <c r="AR60" s="43"/>
      <c r="AS60" s="48"/>
      <c r="AT60" s="57">
        <v>15594.333644067796</v>
      </c>
      <c r="AU60" s="58">
        <v>0</v>
      </c>
      <c r="AV60" s="58"/>
      <c r="AW60" s="58"/>
      <c r="AX60" s="59"/>
      <c r="AY60" s="60"/>
      <c r="AZ60" s="61"/>
      <c r="BA60" s="61"/>
      <c r="BB60" s="61"/>
      <c r="BC60" s="62"/>
      <c r="BD60" s="56"/>
    </row>
    <row r="61" spans="1:56" ht="45.75" customHeight="1">
      <c r="A61" s="38">
        <v>2024</v>
      </c>
      <c r="B61" s="25">
        <v>42</v>
      </c>
      <c r="C61" s="25">
        <v>683</v>
      </c>
      <c r="D61" s="39" t="s">
        <v>431</v>
      </c>
      <c r="E61" s="25"/>
      <c r="F61" s="25"/>
      <c r="G61" s="25"/>
      <c r="H61" s="25" t="s">
        <v>71</v>
      </c>
      <c r="I61" s="26" t="s">
        <v>474</v>
      </c>
      <c r="J61" s="25" t="s">
        <v>427</v>
      </c>
      <c r="K61" s="25" t="s">
        <v>19</v>
      </c>
      <c r="L61" s="40" t="s">
        <v>597</v>
      </c>
      <c r="M61" s="41">
        <v>12</v>
      </c>
      <c r="N61" s="25"/>
      <c r="O61" s="25"/>
      <c r="P61" s="42" t="s">
        <v>371</v>
      </c>
      <c r="Q61" s="26" t="s">
        <v>426</v>
      </c>
      <c r="R61" s="25" t="s">
        <v>427</v>
      </c>
      <c r="S61" s="25" t="s">
        <v>428</v>
      </c>
      <c r="T61" s="40" t="s">
        <v>624</v>
      </c>
      <c r="U61" s="43">
        <v>45292</v>
      </c>
      <c r="V61" s="44">
        <v>45292</v>
      </c>
      <c r="W61" s="44">
        <v>45292</v>
      </c>
      <c r="X61" s="44">
        <v>45292</v>
      </c>
      <c r="Y61" s="44">
        <v>45657</v>
      </c>
      <c r="Z61" s="45">
        <v>4311.5160508474573</v>
      </c>
      <c r="AA61" s="45">
        <v>0</v>
      </c>
      <c r="AB61" s="45">
        <v>4311.5160508474573</v>
      </c>
      <c r="AC61" s="45">
        <v>0</v>
      </c>
      <c r="AD61" s="26" t="s">
        <v>531</v>
      </c>
      <c r="AE61" s="26" t="s">
        <v>547</v>
      </c>
      <c r="AF61" s="46" t="s">
        <v>490</v>
      </c>
      <c r="AG61" s="25"/>
      <c r="AH61" s="26"/>
      <c r="AI61" s="25" t="s">
        <v>72</v>
      </c>
      <c r="AJ61" s="25" t="s">
        <v>427</v>
      </c>
      <c r="AK61" s="25" t="s">
        <v>427</v>
      </c>
      <c r="AL61" s="47">
        <v>126809.2956131605</v>
      </c>
      <c r="AM61" s="40"/>
      <c r="AN61" s="25"/>
      <c r="AO61" s="48"/>
      <c r="AP61" s="48"/>
      <c r="AQ61" s="49"/>
      <c r="AR61" s="43"/>
      <c r="AS61" s="48"/>
      <c r="AT61" s="57">
        <v>4311.5160508474573</v>
      </c>
      <c r="AU61" s="58">
        <v>0</v>
      </c>
      <c r="AV61" s="58"/>
      <c r="AW61" s="58"/>
      <c r="AX61" s="59"/>
      <c r="AY61" s="60"/>
      <c r="AZ61" s="61"/>
      <c r="BA61" s="61"/>
      <c r="BB61" s="61"/>
      <c r="BC61" s="62"/>
      <c r="BD61" s="56"/>
    </row>
    <row r="62" spans="1:56" ht="45.75" customHeight="1">
      <c r="A62" s="38">
        <v>2024</v>
      </c>
      <c r="B62" s="25">
        <v>43</v>
      </c>
      <c r="C62" s="25">
        <v>683</v>
      </c>
      <c r="D62" s="39" t="s">
        <v>431</v>
      </c>
      <c r="E62" s="25"/>
      <c r="F62" s="25"/>
      <c r="G62" s="25"/>
      <c r="H62" s="25" t="s">
        <v>73</v>
      </c>
      <c r="I62" s="26" t="s">
        <v>475</v>
      </c>
      <c r="J62" s="25" t="s">
        <v>427</v>
      </c>
      <c r="K62" s="25">
        <v>796</v>
      </c>
      <c r="L62" s="40" t="s">
        <v>595</v>
      </c>
      <c r="M62" s="41">
        <v>37895.4</v>
      </c>
      <c r="N62" s="25"/>
      <c r="O62" s="25"/>
      <c r="P62" s="42" t="s">
        <v>371</v>
      </c>
      <c r="Q62" s="26" t="s">
        <v>558</v>
      </c>
      <c r="R62" s="25" t="s">
        <v>427</v>
      </c>
      <c r="S62" s="25" t="s">
        <v>428</v>
      </c>
      <c r="T62" s="40" t="s">
        <v>19</v>
      </c>
      <c r="U62" s="43">
        <v>45474</v>
      </c>
      <c r="V62" s="44">
        <v>45488</v>
      </c>
      <c r="W62" s="44">
        <v>45493</v>
      </c>
      <c r="X62" s="44">
        <v>45519</v>
      </c>
      <c r="Y62" s="44">
        <v>45657</v>
      </c>
      <c r="Z62" s="45">
        <v>13655.677085940897</v>
      </c>
      <c r="AA62" s="45">
        <v>0</v>
      </c>
      <c r="AB62" s="45">
        <v>13655.677085940897</v>
      </c>
      <c r="AC62" s="45">
        <v>0</v>
      </c>
      <c r="AD62" s="26" t="s">
        <v>531</v>
      </c>
      <c r="AE62" s="26" t="s">
        <v>548</v>
      </c>
      <c r="AF62" s="46" t="s">
        <v>542</v>
      </c>
      <c r="AG62" s="25"/>
      <c r="AH62" s="26"/>
      <c r="AI62" s="25" t="s">
        <v>40</v>
      </c>
      <c r="AJ62" s="25" t="s">
        <v>427</v>
      </c>
      <c r="AK62" s="25" t="s">
        <v>427</v>
      </c>
      <c r="AL62" s="47">
        <v>401637.56135120284</v>
      </c>
      <c r="AM62" s="40"/>
      <c r="AN62" s="25"/>
      <c r="AO62" s="48"/>
      <c r="AP62" s="48"/>
      <c r="AQ62" s="49"/>
      <c r="AR62" s="43"/>
      <c r="AS62" s="48"/>
      <c r="AT62" s="57">
        <v>13655.677085940897</v>
      </c>
      <c r="AU62" s="58">
        <v>0</v>
      </c>
      <c r="AV62" s="58"/>
      <c r="AW62" s="58"/>
      <c r="AX62" s="59"/>
      <c r="AY62" s="60"/>
      <c r="AZ62" s="61"/>
      <c r="BA62" s="61"/>
      <c r="BB62" s="61"/>
      <c r="BC62" s="62"/>
      <c r="BD62" s="56"/>
    </row>
    <row r="63" spans="1:56" ht="45.75" customHeight="1">
      <c r="A63" s="38">
        <v>2024</v>
      </c>
      <c r="B63" s="25">
        <v>44</v>
      </c>
      <c r="C63" s="25">
        <v>683</v>
      </c>
      <c r="D63" s="39" t="s">
        <v>431</v>
      </c>
      <c r="E63" s="25"/>
      <c r="F63" s="25"/>
      <c r="G63" s="25"/>
      <c r="H63" s="25" t="s">
        <v>74</v>
      </c>
      <c r="I63" s="26" t="s">
        <v>476</v>
      </c>
      <c r="J63" s="25" t="s">
        <v>427</v>
      </c>
      <c r="K63" s="25" t="s">
        <v>19</v>
      </c>
      <c r="L63" s="40" t="s">
        <v>597</v>
      </c>
      <c r="M63" s="41">
        <v>28027</v>
      </c>
      <c r="N63" s="25"/>
      <c r="O63" s="25"/>
      <c r="P63" s="42" t="s">
        <v>371</v>
      </c>
      <c r="Q63" s="26" t="s">
        <v>426</v>
      </c>
      <c r="R63" s="25" t="s">
        <v>427</v>
      </c>
      <c r="S63" s="25" t="s">
        <v>428</v>
      </c>
      <c r="T63" s="40" t="s">
        <v>625</v>
      </c>
      <c r="U63" s="43">
        <v>45541</v>
      </c>
      <c r="V63" s="44">
        <v>45541</v>
      </c>
      <c r="W63" s="44">
        <v>45541</v>
      </c>
      <c r="X63" s="44">
        <v>45546</v>
      </c>
      <c r="Y63" s="44">
        <v>45911</v>
      </c>
      <c r="Z63" s="45">
        <v>10520.572881355933</v>
      </c>
      <c r="AA63" s="45">
        <v>0</v>
      </c>
      <c r="AB63" s="45">
        <v>2518.0245762711866</v>
      </c>
      <c r="AC63" s="45">
        <v>8002.5483050847461</v>
      </c>
      <c r="AD63" s="26" t="s">
        <v>531</v>
      </c>
      <c r="AE63" s="26" t="s">
        <v>543</v>
      </c>
      <c r="AF63" s="46" t="s">
        <v>490</v>
      </c>
      <c r="AG63" s="25"/>
      <c r="AH63" s="26"/>
      <c r="AI63" s="25" t="s">
        <v>63</v>
      </c>
      <c r="AJ63" s="25" t="s">
        <v>427</v>
      </c>
      <c r="AK63" s="25" t="s">
        <v>427</v>
      </c>
      <c r="AL63" s="47">
        <v>309428.61415752739</v>
      </c>
      <c r="AM63" s="40"/>
      <c r="AN63" s="25"/>
      <c r="AO63" s="48"/>
      <c r="AP63" s="48"/>
      <c r="AQ63" s="49"/>
      <c r="AR63" s="43"/>
      <c r="AS63" s="48"/>
      <c r="AT63" s="57">
        <v>2518.0245762711866</v>
      </c>
      <c r="AU63" s="58">
        <v>8002.5483050847461</v>
      </c>
      <c r="AV63" s="58"/>
      <c r="AW63" s="58"/>
      <c r="AX63" s="59"/>
      <c r="AY63" s="60"/>
      <c r="AZ63" s="61"/>
      <c r="BA63" s="61"/>
      <c r="BB63" s="61"/>
      <c r="BC63" s="62"/>
      <c r="BD63" s="56"/>
    </row>
    <row r="64" spans="1:56" ht="45.75" customHeight="1">
      <c r="A64" s="38">
        <v>2024</v>
      </c>
      <c r="B64" s="25">
        <v>45</v>
      </c>
      <c r="C64" s="25">
        <v>683</v>
      </c>
      <c r="D64" s="39" t="s">
        <v>431</v>
      </c>
      <c r="E64" s="25"/>
      <c r="F64" s="25"/>
      <c r="G64" s="25"/>
      <c r="H64" s="25" t="s">
        <v>23</v>
      </c>
      <c r="I64" s="26" t="s">
        <v>477</v>
      </c>
      <c r="J64" s="25" t="s">
        <v>427</v>
      </c>
      <c r="K64" s="25">
        <v>0</v>
      </c>
      <c r="L64" s="40" t="s">
        <v>599</v>
      </c>
      <c r="M64" s="41">
        <v>88642.289214244607</v>
      </c>
      <c r="N64" s="25"/>
      <c r="O64" s="25"/>
      <c r="P64" s="42" t="s">
        <v>371</v>
      </c>
      <c r="Q64" s="26" t="s">
        <v>560</v>
      </c>
      <c r="R64" s="25" t="s">
        <v>427</v>
      </c>
      <c r="S64" s="25" t="s">
        <v>428</v>
      </c>
      <c r="T64" s="40" t="s">
        <v>19</v>
      </c>
      <c r="U64" s="43">
        <v>45292</v>
      </c>
      <c r="V64" s="44">
        <v>45657</v>
      </c>
      <c r="W64" s="44">
        <v>45657</v>
      </c>
      <c r="X64" s="44">
        <v>45292</v>
      </c>
      <c r="Y64" s="44">
        <v>45657</v>
      </c>
      <c r="Z64" s="45">
        <v>88642.289214244607</v>
      </c>
      <c r="AA64" s="45">
        <v>0</v>
      </c>
      <c r="AB64" s="45">
        <v>88642.289214244607</v>
      </c>
      <c r="AC64" s="45">
        <v>0</v>
      </c>
      <c r="AD64" s="26" t="s">
        <v>532</v>
      </c>
      <c r="AE64" s="26" t="s">
        <v>549</v>
      </c>
      <c r="AF64" s="46" t="s">
        <v>542</v>
      </c>
      <c r="AG64" s="25"/>
      <c r="AH64" s="26"/>
      <c r="AI64" s="25" t="s">
        <v>75</v>
      </c>
      <c r="AJ64" s="25" t="s">
        <v>427</v>
      </c>
      <c r="AK64" s="25" t="s">
        <v>427</v>
      </c>
      <c r="AL64" s="47">
        <v>2607126.1533601354</v>
      </c>
      <c r="AM64" s="40"/>
      <c r="AN64" s="25"/>
      <c r="AO64" s="48"/>
      <c r="AP64" s="48"/>
      <c r="AQ64" s="49"/>
      <c r="AR64" s="43"/>
      <c r="AS64" s="48"/>
      <c r="AT64" s="57">
        <v>88642.289214244607</v>
      </c>
      <c r="AU64" s="58">
        <v>0</v>
      </c>
      <c r="AV64" s="58"/>
      <c r="AW64" s="58"/>
      <c r="AX64" s="59"/>
      <c r="AY64" s="60"/>
      <c r="AZ64" s="61"/>
      <c r="BA64" s="61"/>
      <c r="BB64" s="61"/>
      <c r="BC64" s="62"/>
      <c r="BD64" s="56"/>
    </row>
    <row r="65" spans="1:56" ht="45.75" customHeight="1">
      <c r="A65" s="38">
        <v>2024</v>
      </c>
      <c r="B65" s="25">
        <v>46</v>
      </c>
      <c r="C65" s="25">
        <v>683</v>
      </c>
      <c r="D65" s="39" t="s">
        <v>431</v>
      </c>
      <c r="E65" s="25"/>
      <c r="F65" s="25"/>
      <c r="G65" s="25"/>
      <c r="H65" s="25" t="s">
        <v>25</v>
      </c>
      <c r="I65" s="26" t="s">
        <v>478</v>
      </c>
      <c r="J65" s="25" t="s">
        <v>427</v>
      </c>
      <c r="K65" s="25">
        <v>0</v>
      </c>
      <c r="L65" s="40" t="s">
        <v>599</v>
      </c>
      <c r="M65" s="41">
        <v>91340.911271186429</v>
      </c>
      <c r="N65" s="25"/>
      <c r="O65" s="25"/>
      <c r="P65" s="42" t="s">
        <v>371</v>
      </c>
      <c r="Q65" s="26" t="s">
        <v>560</v>
      </c>
      <c r="R65" s="25" t="s">
        <v>427</v>
      </c>
      <c r="S65" s="25" t="s">
        <v>428</v>
      </c>
      <c r="T65" s="40" t="s">
        <v>19</v>
      </c>
      <c r="U65" s="43">
        <v>45292</v>
      </c>
      <c r="V65" s="44">
        <v>45657</v>
      </c>
      <c r="W65" s="44">
        <v>45657</v>
      </c>
      <c r="X65" s="44">
        <v>45292</v>
      </c>
      <c r="Y65" s="44">
        <v>45657</v>
      </c>
      <c r="Z65" s="45">
        <v>91340.911271186429</v>
      </c>
      <c r="AA65" s="45">
        <v>0</v>
      </c>
      <c r="AB65" s="45">
        <v>91340.911271186429</v>
      </c>
      <c r="AC65" s="45">
        <v>0</v>
      </c>
      <c r="AD65" s="26" t="s">
        <v>532</v>
      </c>
      <c r="AE65" s="26" t="s">
        <v>549</v>
      </c>
      <c r="AF65" s="46" t="s">
        <v>490</v>
      </c>
      <c r="AG65" s="25"/>
      <c r="AH65" s="26"/>
      <c r="AI65" s="25" t="s">
        <v>75</v>
      </c>
      <c r="AJ65" s="25" t="s">
        <v>427</v>
      </c>
      <c r="AK65" s="25" t="s">
        <v>427</v>
      </c>
      <c r="AL65" s="47">
        <v>2686497.3903290126</v>
      </c>
      <c r="AM65" s="40"/>
      <c r="AN65" s="25"/>
      <c r="AO65" s="48"/>
      <c r="AP65" s="48"/>
      <c r="AQ65" s="49"/>
      <c r="AR65" s="43"/>
      <c r="AS65" s="48"/>
      <c r="AT65" s="57">
        <v>91340.911271186429</v>
      </c>
      <c r="AU65" s="58">
        <v>0</v>
      </c>
      <c r="AV65" s="58"/>
      <c r="AW65" s="58"/>
      <c r="AX65" s="59"/>
      <c r="AY65" s="60"/>
      <c r="AZ65" s="61"/>
      <c r="BA65" s="61"/>
      <c r="BB65" s="61"/>
      <c r="BC65" s="62"/>
      <c r="BD65" s="56"/>
    </row>
    <row r="66" spans="1:56" ht="45.75" customHeight="1">
      <c r="A66" s="38">
        <v>2024</v>
      </c>
      <c r="B66" s="25">
        <v>47</v>
      </c>
      <c r="C66" s="25">
        <v>683</v>
      </c>
      <c r="D66" s="39" t="s">
        <v>431</v>
      </c>
      <c r="E66" s="25"/>
      <c r="F66" s="25"/>
      <c r="G66" s="25"/>
      <c r="H66" s="25" t="s">
        <v>76</v>
      </c>
      <c r="I66" s="26" t="s">
        <v>479</v>
      </c>
      <c r="J66" s="25" t="s">
        <v>427</v>
      </c>
      <c r="K66" s="25">
        <v>796</v>
      </c>
      <c r="L66" s="40" t="s">
        <v>595</v>
      </c>
      <c r="M66" s="41">
        <v>51</v>
      </c>
      <c r="N66" s="25"/>
      <c r="O66" s="25"/>
      <c r="P66" s="42" t="s">
        <v>371</v>
      </c>
      <c r="Q66" s="26" t="s">
        <v>426</v>
      </c>
      <c r="R66" s="25" t="s">
        <v>427</v>
      </c>
      <c r="S66" s="25" t="s">
        <v>428</v>
      </c>
      <c r="T66" s="40" t="s">
        <v>626</v>
      </c>
      <c r="U66" s="43">
        <v>45292</v>
      </c>
      <c r="V66" s="44">
        <v>45292</v>
      </c>
      <c r="W66" s="44">
        <v>45292</v>
      </c>
      <c r="X66" s="44">
        <v>45292</v>
      </c>
      <c r="Y66" s="44">
        <v>45657</v>
      </c>
      <c r="Z66" s="45">
        <v>1296.6101694915253</v>
      </c>
      <c r="AA66" s="45">
        <v>0</v>
      </c>
      <c r="AB66" s="45">
        <v>1296.6101694915253</v>
      </c>
      <c r="AC66" s="45">
        <v>0</v>
      </c>
      <c r="AD66" s="26" t="s">
        <v>531</v>
      </c>
      <c r="AE66" s="26" t="s">
        <v>547</v>
      </c>
      <c r="AF66" s="46" t="s">
        <v>490</v>
      </c>
      <c r="AG66" s="25"/>
      <c r="AH66" s="26"/>
      <c r="AI66" s="25" t="s">
        <v>72</v>
      </c>
      <c r="AJ66" s="25" t="s">
        <v>427</v>
      </c>
      <c r="AK66" s="25" t="s">
        <v>427</v>
      </c>
      <c r="AL66" s="47">
        <v>38135.593220338975</v>
      </c>
      <c r="AM66" s="40"/>
      <c r="AN66" s="25"/>
      <c r="AO66" s="48"/>
      <c r="AP66" s="48"/>
      <c r="AQ66" s="49"/>
      <c r="AR66" s="43"/>
      <c r="AS66" s="48"/>
      <c r="AT66" s="57">
        <v>1296.6101694915253</v>
      </c>
      <c r="AU66" s="58">
        <v>0</v>
      </c>
      <c r="AV66" s="58"/>
      <c r="AW66" s="58"/>
      <c r="AX66" s="59"/>
      <c r="AY66" s="60"/>
      <c r="AZ66" s="61"/>
      <c r="BA66" s="61"/>
      <c r="BB66" s="61"/>
      <c r="BC66" s="62"/>
      <c r="BD66" s="56"/>
    </row>
    <row r="67" spans="1:56" ht="45.75" customHeight="1">
      <c r="A67" s="38">
        <v>2024</v>
      </c>
      <c r="B67" s="25">
        <v>48</v>
      </c>
      <c r="C67" s="25">
        <v>683</v>
      </c>
      <c r="D67" s="39" t="s">
        <v>431</v>
      </c>
      <c r="E67" s="25"/>
      <c r="F67" s="25"/>
      <c r="G67" s="25"/>
      <c r="H67" s="25" t="s">
        <v>27</v>
      </c>
      <c r="I67" s="26" t="s">
        <v>480</v>
      </c>
      <c r="J67" s="25" t="s">
        <v>427</v>
      </c>
      <c r="K67" s="25">
        <v>0</v>
      </c>
      <c r="L67" s="40" t="s">
        <v>599</v>
      </c>
      <c r="M67" s="41">
        <v>20592.042372881398</v>
      </c>
      <c r="N67" s="25"/>
      <c r="O67" s="25"/>
      <c r="P67" s="42" t="s">
        <v>371</v>
      </c>
      <c r="Q67" s="26" t="s">
        <v>560</v>
      </c>
      <c r="R67" s="25" t="s">
        <v>427</v>
      </c>
      <c r="S67" s="25" t="s">
        <v>428</v>
      </c>
      <c r="T67" s="40" t="s">
        <v>19</v>
      </c>
      <c r="U67" s="43">
        <v>45292</v>
      </c>
      <c r="V67" s="44">
        <v>45657</v>
      </c>
      <c r="W67" s="44">
        <v>45657</v>
      </c>
      <c r="X67" s="44">
        <v>45292</v>
      </c>
      <c r="Y67" s="44">
        <v>45657</v>
      </c>
      <c r="Z67" s="45">
        <v>20592.042372881398</v>
      </c>
      <c r="AA67" s="45">
        <v>0</v>
      </c>
      <c r="AB67" s="45">
        <v>20592.042372881398</v>
      </c>
      <c r="AC67" s="45">
        <v>0</v>
      </c>
      <c r="AD67" s="26" t="s">
        <v>531</v>
      </c>
      <c r="AE67" s="26" t="s">
        <v>548</v>
      </c>
      <c r="AF67" s="46" t="s">
        <v>542</v>
      </c>
      <c r="AG67" s="25"/>
      <c r="AH67" s="26"/>
      <c r="AI67" s="25" t="s">
        <v>40</v>
      </c>
      <c r="AJ67" s="25" t="s">
        <v>427</v>
      </c>
      <c r="AK67" s="25" t="s">
        <v>427</v>
      </c>
      <c r="AL67" s="47">
        <v>605648.30508474691</v>
      </c>
      <c r="AM67" s="40"/>
      <c r="AN67" s="25"/>
      <c r="AO67" s="48"/>
      <c r="AP67" s="49"/>
      <c r="AQ67" s="49"/>
      <c r="AR67" s="43"/>
      <c r="AS67" s="48"/>
      <c r="AT67" s="57">
        <v>20592.042372881398</v>
      </c>
      <c r="AU67" s="58">
        <v>0</v>
      </c>
      <c r="AV67" s="58"/>
      <c r="AW67" s="58"/>
      <c r="AX67" s="59"/>
      <c r="AY67" s="60"/>
      <c r="AZ67" s="61"/>
      <c r="BA67" s="61"/>
      <c r="BB67" s="61"/>
      <c r="BC67" s="62"/>
      <c r="BD67" s="56"/>
    </row>
    <row r="68" spans="1:56" ht="45.75" customHeight="1">
      <c r="A68" s="38">
        <v>2024</v>
      </c>
      <c r="B68" s="25">
        <v>49</v>
      </c>
      <c r="C68" s="25">
        <v>683</v>
      </c>
      <c r="D68" s="39" t="s">
        <v>431</v>
      </c>
      <c r="E68" s="25"/>
      <c r="F68" s="25"/>
      <c r="G68" s="25"/>
      <c r="H68" s="25" t="s">
        <v>77</v>
      </c>
      <c r="I68" s="26" t="s">
        <v>481</v>
      </c>
      <c r="J68" s="25" t="s">
        <v>427</v>
      </c>
      <c r="K68" s="25">
        <v>778</v>
      </c>
      <c r="L68" s="40" t="s">
        <v>604</v>
      </c>
      <c r="M68" s="41">
        <v>1340</v>
      </c>
      <c r="N68" s="25"/>
      <c r="O68" s="25"/>
      <c r="P68" s="42" t="s">
        <v>371</v>
      </c>
      <c r="Q68" s="26" t="s">
        <v>558</v>
      </c>
      <c r="R68" s="25" t="s">
        <v>427</v>
      </c>
      <c r="S68" s="25" t="s">
        <v>428</v>
      </c>
      <c r="T68" s="40" t="s">
        <v>19</v>
      </c>
      <c r="U68" s="43">
        <v>45413</v>
      </c>
      <c r="V68" s="44">
        <v>45427</v>
      </c>
      <c r="W68" s="44">
        <v>45432</v>
      </c>
      <c r="X68" s="44">
        <v>45444</v>
      </c>
      <c r="Y68" s="44">
        <v>45474</v>
      </c>
      <c r="Z68" s="45">
        <v>14440.733333333332</v>
      </c>
      <c r="AA68" s="45">
        <v>0</v>
      </c>
      <c r="AB68" s="45">
        <v>14440.733333333332</v>
      </c>
      <c r="AC68" s="45">
        <v>0</v>
      </c>
      <c r="AD68" s="26" t="s">
        <v>531</v>
      </c>
      <c r="AE68" s="26" t="s">
        <v>548</v>
      </c>
      <c r="AF68" s="46" t="s">
        <v>542</v>
      </c>
      <c r="AG68" s="25"/>
      <c r="AH68" s="26"/>
      <c r="AI68" s="25" t="s">
        <v>40</v>
      </c>
      <c r="AJ68" s="25" t="s">
        <v>427</v>
      </c>
      <c r="AK68" s="25" t="s">
        <v>427</v>
      </c>
      <c r="AL68" s="47">
        <v>424727.45098039205</v>
      </c>
      <c r="AM68" s="40"/>
      <c r="AN68" s="25"/>
      <c r="AO68" s="48"/>
      <c r="AP68" s="48"/>
      <c r="AQ68" s="49"/>
      <c r="AR68" s="43"/>
      <c r="AS68" s="48"/>
      <c r="AT68" s="57">
        <v>14440.733333333332</v>
      </c>
      <c r="AU68" s="58">
        <v>0</v>
      </c>
      <c r="AV68" s="58"/>
      <c r="AW68" s="58"/>
      <c r="AX68" s="59"/>
      <c r="AY68" s="60"/>
      <c r="AZ68" s="61"/>
      <c r="BA68" s="61"/>
      <c r="BB68" s="61"/>
      <c r="BC68" s="62"/>
      <c r="BD68" s="56"/>
    </row>
    <row r="69" spans="1:56" ht="45.75" customHeight="1">
      <c r="A69" s="38">
        <v>2024</v>
      </c>
      <c r="B69" s="25">
        <v>50</v>
      </c>
      <c r="C69" s="25">
        <v>683</v>
      </c>
      <c r="D69" s="39" t="s">
        <v>432</v>
      </c>
      <c r="E69" s="25"/>
      <c r="F69" s="25"/>
      <c r="G69" s="25"/>
      <c r="H69" s="25" t="s">
        <v>78</v>
      </c>
      <c r="I69" s="26" t="s">
        <v>482</v>
      </c>
      <c r="J69" s="25" t="s">
        <v>427</v>
      </c>
      <c r="K69" s="25" t="s">
        <v>19</v>
      </c>
      <c r="L69" s="40" t="s">
        <v>598</v>
      </c>
      <c r="M69" s="41">
        <v>156</v>
      </c>
      <c r="N69" s="25"/>
      <c r="O69" s="25"/>
      <c r="P69" s="42" t="s">
        <v>371</v>
      </c>
      <c r="Q69" s="26" t="s">
        <v>426</v>
      </c>
      <c r="R69" s="25" t="s">
        <v>427</v>
      </c>
      <c r="S69" s="25" t="s">
        <v>428</v>
      </c>
      <c r="T69" s="40" t="s">
        <v>627</v>
      </c>
      <c r="U69" s="43">
        <v>45292</v>
      </c>
      <c r="V69" s="44">
        <v>45292</v>
      </c>
      <c r="W69" s="44">
        <v>45292</v>
      </c>
      <c r="X69" s="44">
        <v>45323</v>
      </c>
      <c r="Y69" s="44">
        <v>45688</v>
      </c>
      <c r="Z69" s="45">
        <v>15600</v>
      </c>
      <c r="AA69" s="45">
        <v>0</v>
      </c>
      <c r="AB69" s="45">
        <v>14300</v>
      </c>
      <c r="AC69" s="45">
        <v>1300</v>
      </c>
      <c r="AD69" s="26" t="s">
        <v>532</v>
      </c>
      <c r="AE69" s="26" t="s">
        <v>549</v>
      </c>
      <c r="AF69" s="46" t="s">
        <v>490</v>
      </c>
      <c r="AG69" s="25"/>
      <c r="AH69" s="26"/>
      <c r="AI69" s="25" t="s">
        <v>75</v>
      </c>
      <c r="AJ69" s="25" t="s">
        <v>427</v>
      </c>
      <c r="AK69" s="25" t="s">
        <v>427</v>
      </c>
      <c r="AL69" s="47">
        <v>458823.52941176499</v>
      </c>
      <c r="AM69" s="40"/>
      <c r="AN69" s="25"/>
      <c r="AO69" s="48"/>
      <c r="AP69" s="48"/>
      <c r="AQ69" s="49"/>
      <c r="AR69" s="43"/>
      <c r="AS69" s="48"/>
      <c r="AT69" s="57">
        <v>14300</v>
      </c>
      <c r="AU69" s="58">
        <v>1300</v>
      </c>
      <c r="AV69" s="58"/>
      <c r="AW69" s="58"/>
      <c r="AX69" s="59"/>
      <c r="AY69" s="60"/>
      <c r="AZ69" s="61"/>
      <c r="BA69" s="61"/>
      <c r="BB69" s="61"/>
      <c r="BC69" s="62"/>
      <c r="BD69" s="56"/>
    </row>
    <row r="70" spans="1:56" ht="45.75" customHeight="1">
      <c r="A70" s="38">
        <v>2024</v>
      </c>
      <c r="B70" s="25">
        <v>51</v>
      </c>
      <c r="C70" s="25">
        <v>683</v>
      </c>
      <c r="D70" s="39" t="s">
        <v>433</v>
      </c>
      <c r="E70" s="25"/>
      <c r="F70" s="25"/>
      <c r="G70" s="25"/>
      <c r="H70" s="25" t="s">
        <v>79</v>
      </c>
      <c r="I70" s="26" t="s">
        <v>483</v>
      </c>
      <c r="J70" s="25" t="s">
        <v>427</v>
      </c>
      <c r="K70" s="25">
        <v>796</v>
      </c>
      <c r="L70" s="40" t="s">
        <v>595</v>
      </c>
      <c r="M70" s="41">
        <v>5300</v>
      </c>
      <c r="N70" s="25"/>
      <c r="O70" s="25"/>
      <c r="P70" s="42" t="s">
        <v>371</v>
      </c>
      <c r="Q70" s="26" t="s">
        <v>559</v>
      </c>
      <c r="R70" s="25" t="s">
        <v>427</v>
      </c>
      <c r="S70" s="25" t="s">
        <v>562</v>
      </c>
      <c r="T70" s="40" t="s">
        <v>19</v>
      </c>
      <c r="U70" s="43">
        <v>45496</v>
      </c>
      <c r="V70" s="44">
        <v>45524</v>
      </c>
      <c r="W70" s="44">
        <v>45526</v>
      </c>
      <c r="X70" s="44">
        <v>45536</v>
      </c>
      <c r="Y70" s="44">
        <v>45901</v>
      </c>
      <c r="Z70" s="45">
        <v>97478.766000000003</v>
      </c>
      <c r="AA70" s="45">
        <v>0</v>
      </c>
      <c r="AB70" s="45">
        <v>32492.921999999999</v>
      </c>
      <c r="AC70" s="45">
        <v>64985.844000000005</v>
      </c>
      <c r="AD70" s="26" t="s">
        <v>531</v>
      </c>
      <c r="AE70" s="26" t="s">
        <v>547</v>
      </c>
      <c r="AF70" s="46" t="s">
        <v>490</v>
      </c>
      <c r="AG70" s="25"/>
      <c r="AH70" s="26"/>
      <c r="AI70" s="25" t="s">
        <v>72</v>
      </c>
      <c r="AJ70" s="25" t="s">
        <v>427</v>
      </c>
      <c r="AK70" s="25" t="s">
        <v>427</v>
      </c>
      <c r="AL70" s="47">
        <v>2867022.5294117648</v>
      </c>
      <c r="AM70" s="40"/>
      <c r="AN70" s="25"/>
      <c r="AO70" s="48"/>
      <c r="AP70" s="49"/>
      <c r="AQ70" s="49"/>
      <c r="AR70" s="43"/>
      <c r="AS70" s="48"/>
      <c r="AT70" s="57">
        <v>32492.921999999999</v>
      </c>
      <c r="AU70" s="58">
        <v>64985.844000000005</v>
      </c>
      <c r="AV70" s="58"/>
      <c r="AW70" s="58"/>
      <c r="AX70" s="59"/>
      <c r="AY70" s="60"/>
      <c r="AZ70" s="61"/>
      <c r="BA70" s="61"/>
      <c r="BB70" s="61"/>
      <c r="BC70" s="62"/>
      <c r="BD70" s="56"/>
    </row>
    <row r="71" spans="1:56" ht="45.75" customHeight="1">
      <c r="A71" s="38">
        <v>2024</v>
      </c>
      <c r="B71" s="25">
        <v>52</v>
      </c>
      <c r="C71" s="25">
        <v>683</v>
      </c>
      <c r="D71" s="39" t="s">
        <v>429</v>
      </c>
      <c r="E71" s="25"/>
      <c r="F71" s="25"/>
      <c r="G71" s="25"/>
      <c r="H71" s="25" t="s">
        <v>80</v>
      </c>
      <c r="I71" s="26" t="s">
        <v>484</v>
      </c>
      <c r="J71" s="25" t="s">
        <v>427</v>
      </c>
      <c r="K71" s="25" t="s">
        <v>19</v>
      </c>
      <c r="L71" s="40" t="s">
        <v>597</v>
      </c>
      <c r="M71" s="41">
        <v>12</v>
      </c>
      <c r="N71" s="25"/>
      <c r="O71" s="25"/>
      <c r="P71" s="42" t="s">
        <v>371</v>
      </c>
      <c r="Q71" s="26" t="s">
        <v>426</v>
      </c>
      <c r="R71" s="25" t="s">
        <v>427</v>
      </c>
      <c r="S71" s="25" t="s">
        <v>428</v>
      </c>
      <c r="T71" s="40" t="s">
        <v>628</v>
      </c>
      <c r="U71" s="43">
        <v>45292</v>
      </c>
      <c r="V71" s="44">
        <v>45292</v>
      </c>
      <c r="W71" s="44">
        <v>45292</v>
      </c>
      <c r="X71" s="44">
        <v>45292</v>
      </c>
      <c r="Y71" s="44">
        <v>45657</v>
      </c>
      <c r="Z71" s="45">
        <v>16016.949152542373</v>
      </c>
      <c r="AA71" s="45">
        <v>0</v>
      </c>
      <c r="AB71" s="45">
        <v>16016.949152542373</v>
      </c>
      <c r="AC71" s="45">
        <v>0</v>
      </c>
      <c r="AD71" s="26" t="s">
        <v>528</v>
      </c>
      <c r="AE71" s="26" t="s">
        <v>538</v>
      </c>
      <c r="AF71" s="46" t="s">
        <v>490</v>
      </c>
      <c r="AG71" s="25"/>
      <c r="AH71" s="26"/>
      <c r="AI71" s="25" t="s">
        <v>49</v>
      </c>
      <c r="AJ71" s="25" t="s">
        <v>427</v>
      </c>
      <c r="AK71" s="25" t="s">
        <v>427</v>
      </c>
      <c r="AL71" s="47">
        <v>471086.73978065798</v>
      </c>
      <c r="AM71" s="40"/>
      <c r="AN71" s="25"/>
      <c r="AO71" s="48"/>
      <c r="AP71" s="48"/>
      <c r="AQ71" s="49"/>
      <c r="AR71" s="43"/>
      <c r="AS71" s="48"/>
      <c r="AT71" s="57">
        <v>16016.949152542373</v>
      </c>
      <c r="AU71" s="58">
        <v>0</v>
      </c>
      <c r="AV71" s="58"/>
      <c r="AW71" s="58"/>
      <c r="AX71" s="59"/>
      <c r="AY71" s="60"/>
      <c r="AZ71" s="61"/>
      <c r="BA71" s="61"/>
      <c r="BB71" s="61"/>
      <c r="BC71" s="62"/>
      <c r="BD71" s="56"/>
    </row>
    <row r="72" spans="1:56" ht="45.75" customHeight="1">
      <c r="A72" s="38">
        <v>2024</v>
      </c>
      <c r="B72" s="25">
        <v>53</v>
      </c>
      <c r="C72" s="25">
        <v>683</v>
      </c>
      <c r="D72" s="39" t="s">
        <v>429</v>
      </c>
      <c r="E72" s="25"/>
      <c r="F72" s="25"/>
      <c r="G72" s="25"/>
      <c r="H72" s="25" t="s">
        <v>81</v>
      </c>
      <c r="I72" s="26" t="s">
        <v>485</v>
      </c>
      <c r="J72" s="25" t="s">
        <v>427</v>
      </c>
      <c r="K72" s="25" t="s">
        <v>19</v>
      </c>
      <c r="L72" s="40" t="s">
        <v>597</v>
      </c>
      <c r="M72" s="41">
        <v>12</v>
      </c>
      <c r="N72" s="25"/>
      <c r="O72" s="25"/>
      <c r="P72" s="42" t="s">
        <v>371</v>
      </c>
      <c r="Q72" s="26" t="s">
        <v>426</v>
      </c>
      <c r="R72" s="25" t="s">
        <v>427</v>
      </c>
      <c r="S72" s="25" t="s">
        <v>428</v>
      </c>
      <c r="T72" s="40" t="s">
        <v>82</v>
      </c>
      <c r="U72" s="43">
        <v>45292</v>
      </c>
      <c r="V72" s="44">
        <v>45292</v>
      </c>
      <c r="W72" s="44">
        <v>45292</v>
      </c>
      <c r="X72" s="44">
        <v>45292</v>
      </c>
      <c r="Y72" s="44">
        <v>45657</v>
      </c>
      <c r="Z72" s="45">
        <v>752.4</v>
      </c>
      <c r="AA72" s="45">
        <v>0</v>
      </c>
      <c r="AB72" s="45">
        <v>752.4</v>
      </c>
      <c r="AC72" s="45">
        <v>0</v>
      </c>
      <c r="AD72" s="26" t="s">
        <v>528</v>
      </c>
      <c r="AE72" s="26" t="s">
        <v>538</v>
      </c>
      <c r="AF72" s="46" t="s">
        <v>490</v>
      </c>
      <c r="AG72" s="25"/>
      <c r="AH72" s="26"/>
      <c r="AI72" s="25" t="s">
        <v>49</v>
      </c>
      <c r="AJ72" s="25" t="s">
        <v>427</v>
      </c>
      <c r="AK72" s="25" t="s">
        <v>427</v>
      </c>
      <c r="AL72" s="47">
        <v>22129.411764705881</v>
      </c>
      <c r="AM72" s="40"/>
      <c r="AN72" s="25"/>
      <c r="AO72" s="48"/>
      <c r="AP72" s="48"/>
      <c r="AQ72" s="49"/>
      <c r="AR72" s="43"/>
      <c r="AS72" s="48"/>
      <c r="AT72" s="57">
        <v>752.4</v>
      </c>
      <c r="AU72" s="58">
        <v>0</v>
      </c>
      <c r="AV72" s="58"/>
      <c r="AW72" s="58"/>
      <c r="AX72" s="59"/>
      <c r="AY72" s="60"/>
      <c r="AZ72" s="61"/>
      <c r="BA72" s="61"/>
      <c r="BB72" s="61"/>
      <c r="BC72" s="62"/>
      <c r="BD72" s="56"/>
    </row>
    <row r="73" spans="1:56" ht="45.75" customHeight="1">
      <c r="A73" s="38">
        <v>2024</v>
      </c>
      <c r="B73" s="25">
        <v>54</v>
      </c>
      <c r="C73" s="25">
        <v>683</v>
      </c>
      <c r="D73" s="39" t="s">
        <v>429</v>
      </c>
      <c r="E73" s="25"/>
      <c r="F73" s="25"/>
      <c r="G73" s="25"/>
      <c r="H73" s="25" t="s">
        <v>83</v>
      </c>
      <c r="I73" s="26" t="s">
        <v>486</v>
      </c>
      <c r="J73" s="25" t="s">
        <v>427</v>
      </c>
      <c r="K73" s="25" t="s">
        <v>19</v>
      </c>
      <c r="L73" s="40" t="s">
        <v>596</v>
      </c>
      <c r="M73" s="41">
        <v>3</v>
      </c>
      <c r="N73" s="25"/>
      <c r="O73" s="25"/>
      <c r="P73" s="42" t="s">
        <v>371</v>
      </c>
      <c r="Q73" s="26" t="s">
        <v>426</v>
      </c>
      <c r="R73" s="25" t="s">
        <v>427</v>
      </c>
      <c r="S73" s="25" t="s">
        <v>428</v>
      </c>
      <c r="T73" s="40" t="s">
        <v>567</v>
      </c>
      <c r="U73" s="43">
        <v>45378</v>
      </c>
      <c r="V73" s="44">
        <v>45378</v>
      </c>
      <c r="W73" s="44">
        <v>45378</v>
      </c>
      <c r="X73" s="44">
        <v>45383</v>
      </c>
      <c r="Y73" s="44">
        <v>45657</v>
      </c>
      <c r="Z73" s="45">
        <v>1423.4999999999998</v>
      </c>
      <c r="AA73" s="45">
        <v>0</v>
      </c>
      <c r="AB73" s="45">
        <v>1423.4999999999998</v>
      </c>
      <c r="AC73" s="45">
        <v>0</v>
      </c>
      <c r="AD73" s="26" t="s">
        <v>528</v>
      </c>
      <c r="AE73" s="26" t="s">
        <v>538</v>
      </c>
      <c r="AF73" s="46" t="s">
        <v>490</v>
      </c>
      <c r="AG73" s="25"/>
      <c r="AH73" s="26"/>
      <c r="AI73" s="25" t="s">
        <v>49</v>
      </c>
      <c r="AJ73" s="25" t="s">
        <v>427</v>
      </c>
      <c r="AK73" s="25" t="s">
        <v>427</v>
      </c>
      <c r="AL73" s="47">
        <v>41867.647058823517</v>
      </c>
      <c r="AM73" s="40"/>
      <c r="AN73" s="25"/>
      <c r="AO73" s="48"/>
      <c r="AP73" s="48"/>
      <c r="AQ73" s="49"/>
      <c r="AR73" s="43"/>
      <c r="AS73" s="48"/>
      <c r="AT73" s="57">
        <v>1423.4999999999998</v>
      </c>
      <c r="AU73" s="58">
        <v>0</v>
      </c>
      <c r="AV73" s="58"/>
      <c r="AW73" s="58"/>
      <c r="AX73" s="59"/>
      <c r="AY73" s="60"/>
      <c r="AZ73" s="61"/>
      <c r="BA73" s="61"/>
      <c r="BB73" s="61"/>
      <c r="BC73" s="62"/>
      <c r="BD73" s="56"/>
    </row>
    <row r="74" spans="1:56" ht="45.75" customHeight="1">
      <c r="A74" s="38">
        <v>2024</v>
      </c>
      <c r="B74" s="25">
        <v>55</v>
      </c>
      <c r="C74" s="25">
        <v>683</v>
      </c>
      <c r="D74" s="39" t="s">
        <v>425</v>
      </c>
      <c r="E74" s="25"/>
      <c r="F74" s="25"/>
      <c r="G74" s="25"/>
      <c r="H74" s="25" t="s">
        <v>84</v>
      </c>
      <c r="I74" s="26" t="s">
        <v>487</v>
      </c>
      <c r="J74" s="25" t="s">
        <v>427</v>
      </c>
      <c r="K74" s="25">
        <v>796</v>
      </c>
      <c r="L74" s="40" t="s">
        <v>595</v>
      </c>
      <c r="M74" s="41">
        <v>1</v>
      </c>
      <c r="N74" s="25"/>
      <c r="O74" s="25"/>
      <c r="P74" s="42" t="s">
        <v>371</v>
      </c>
      <c r="Q74" s="26" t="s">
        <v>426</v>
      </c>
      <c r="R74" s="25" t="s">
        <v>427</v>
      </c>
      <c r="S74" s="25" t="s">
        <v>428</v>
      </c>
      <c r="T74" s="40" t="s">
        <v>566</v>
      </c>
      <c r="U74" s="43">
        <v>45439</v>
      </c>
      <c r="V74" s="44">
        <v>45439</v>
      </c>
      <c r="W74" s="44">
        <v>45439</v>
      </c>
      <c r="X74" s="44">
        <v>45444</v>
      </c>
      <c r="Y74" s="44">
        <v>45657</v>
      </c>
      <c r="Z74" s="45">
        <v>17000</v>
      </c>
      <c r="AA74" s="45">
        <v>0</v>
      </c>
      <c r="AB74" s="45">
        <v>17000</v>
      </c>
      <c r="AC74" s="45">
        <v>0</v>
      </c>
      <c r="AD74" s="26" t="s">
        <v>533</v>
      </c>
      <c r="AE74" s="26" t="s">
        <v>554</v>
      </c>
      <c r="AF74" s="46" t="s">
        <v>490</v>
      </c>
      <c r="AG74" s="25" t="s">
        <v>85</v>
      </c>
      <c r="AH74" s="26" t="s">
        <v>873</v>
      </c>
      <c r="AI74" s="25" t="s">
        <v>86</v>
      </c>
      <c r="AJ74" s="25" t="s">
        <v>427</v>
      </c>
      <c r="AK74" s="25" t="s">
        <v>427</v>
      </c>
      <c r="AL74" s="47">
        <v>499999.99999999994</v>
      </c>
      <c r="AM74" s="40"/>
      <c r="AN74" s="25"/>
      <c r="AO74" s="48"/>
      <c r="AP74" s="48"/>
      <c r="AQ74" s="49"/>
      <c r="AR74" s="43"/>
      <c r="AS74" s="48"/>
      <c r="AT74" s="57">
        <v>17000</v>
      </c>
      <c r="AU74" s="58">
        <v>0</v>
      </c>
      <c r="AV74" s="58"/>
      <c r="AW74" s="58"/>
      <c r="AX74" s="59"/>
      <c r="AY74" s="60"/>
      <c r="AZ74" s="61"/>
      <c r="BA74" s="61"/>
      <c r="BB74" s="61"/>
      <c r="BC74" s="62"/>
      <c r="BD74" s="56"/>
    </row>
    <row r="75" spans="1:56" ht="45.75" customHeight="1">
      <c r="A75" s="38">
        <v>2024</v>
      </c>
      <c r="B75" s="25">
        <v>56</v>
      </c>
      <c r="C75" s="25">
        <v>683</v>
      </c>
      <c r="D75" s="39" t="s">
        <v>429</v>
      </c>
      <c r="E75" s="25"/>
      <c r="F75" s="25"/>
      <c r="G75" s="25"/>
      <c r="H75" s="25" t="s">
        <v>87</v>
      </c>
      <c r="I75" s="26" t="s">
        <v>488</v>
      </c>
      <c r="J75" s="25" t="s">
        <v>427</v>
      </c>
      <c r="K75" s="25" t="s">
        <v>19</v>
      </c>
      <c r="L75" s="40" t="s">
        <v>596</v>
      </c>
      <c r="M75" s="41">
        <v>1</v>
      </c>
      <c r="N75" s="25"/>
      <c r="O75" s="25"/>
      <c r="P75" s="42" t="s">
        <v>371</v>
      </c>
      <c r="Q75" s="26" t="s">
        <v>558</v>
      </c>
      <c r="R75" s="25" t="s">
        <v>427</v>
      </c>
      <c r="S75" s="25" t="s">
        <v>428</v>
      </c>
      <c r="T75" s="40" t="s">
        <v>19</v>
      </c>
      <c r="U75" s="43">
        <v>45323</v>
      </c>
      <c r="V75" s="44">
        <v>45337</v>
      </c>
      <c r="W75" s="44">
        <v>45342</v>
      </c>
      <c r="X75" s="44">
        <v>45352</v>
      </c>
      <c r="Y75" s="44">
        <v>45382</v>
      </c>
      <c r="Z75" s="45">
        <v>6861.2460000000001</v>
      </c>
      <c r="AA75" s="45">
        <v>0</v>
      </c>
      <c r="AB75" s="45">
        <v>6861.2460000000001</v>
      </c>
      <c r="AC75" s="45">
        <v>0</v>
      </c>
      <c r="AD75" s="26" t="s">
        <v>528</v>
      </c>
      <c r="AE75" s="26" t="s">
        <v>538</v>
      </c>
      <c r="AF75" s="46" t="s">
        <v>490</v>
      </c>
      <c r="AG75" s="25"/>
      <c r="AH75" s="26"/>
      <c r="AI75" s="25" t="s">
        <v>49</v>
      </c>
      <c r="AJ75" s="25" t="s">
        <v>427</v>
      </c>
      <c r="AK75" s="25" t="s">
        <v>427</v>
      </c>
      <c r="AL75" s="47">
        <v>201801.35294117645</v>
      </c>
      <c r="AM75" s="40"/>
      <c r="AN75" s="25"/>
      <c r="AO75" s="48"/>
      <c r="AP75" s="48"/>
      <c r="AQ75" s="49"/>
      <c r="AR75" s="43"/>
      <c r="AS75" s="48"/>
      <c r="AT75" s="57">
        <v>6861.2460000000001</v>
      </c>
      <c r="AU75" s="58">
        <v>0</v>
      </c>
      <c r="AV75" s="58"/>
      <c r="AW75" s="58"/>
      <c r="AX75" s="59"/>
      <c r="AY75" s="60"/>
      <c r="AZ75" s="61"/>
      <c r="BA75" s="61"/>
      <c r="BB75" s="61"/>
      <c r="BC75" s="62"/>
      <c r="BD75" s="56"/>
    </row>
    <row r="76" spans="1:56" ht="45.75" customHeight="1">
      <c r="A76" s="38">
        <v>2024</v>
      </c>
      <c r="B76" s="25">
        <v>57</v>
      </c>
      <c r="C76" s="25">
        <v>683</v>
      </c>
      <c r="D76" s="39" t="s">
        <v>429</v>
      </c>
      <c r="E76" s="25"/>
      <c r="F76" s="25"/>
      <c r="G76" s="25"/>
      <c r="H76" s="25" t="s">
        <v>88</v>
      </c>
      <c r="I76" s="26" t="s">
        <v>489</v>
      </c>
      <c r="J76" s="25" t="s">
        <v>427</v>
      </c>
      <c r="K76" s="25" t="s">
        <v>19</v>
      </c>
      <c r="L76" s="40" t="s">
        <v>596</v>
      </c>
      <c r="M76" s="41">
        <v>1</v>
      </c>
      <c r="N76" s="25"/>
      <c r="O76" s="25"/>
      <c r="P76" s="42" t="s">
        <v>371</v>
      </c>
      <c r="Q76" s="26" t="s">
        <v>426</v>
      </c>
      <c r="R76" s="25" t="s">
        <v>427</v>
      </c>
      <c r="S76" s="25" t="s">
        <v>428</v>
      </c>
      <c r="T76" s="40" t="s">
        <v>629</v>
      </c>
      <c r="U76" s="43">
        <v>45561</v>
      </c>
      <c r="V76" s="44">
        <v>45561</v>
      </c>
      <c r="W76" s="44">
        <v>45561</v>
      </c>
      <c r="X76" s="44">
        <v>45566</v>
      </c>
      <c r="Y76" s="44">
        <v>45595</v>
      </c>
      <c r="Z76" s="45">
        <v>13068.5</v>
      </c>
      <c r="AA76" s="45">
        <v>0</v>
      </c>
      <c r="AB76" s="45">
        <v>13068.5</v>
      </c>
      <c r="AC76" s="45">
        <v>0</v>
      </c>
      <c r="AD76" s="26" t="s">
        <v>528</v>
      </c>
      <c r="AE76" s="26" t="s">
        <v>538</v>
      </c>
      <c r="AF76" s="46" t="s">
        <v>490</v>
      </c>
      <c r="AG76" s="25"/>
      <c r="AH76" s="26"/>
      <c r="AI76" s="25" t="s">
        <v>49</v>
      </c>
      <c r="AJ76" s="25" t="s">
        <v>427</v>
      </c>
      <c r="AK76" s="25" t="s">
        <v>427</v>
      </c>
      <c r="AL76" s="47">
        <v>384367.6470588235</v>
      </c>
      <c r="AM76" s="40"/>
      <c r="AN76" s="25"/>
      <c r="AO76" s="48"/>
      <c r="AP76" s="48"/>
      <c r="AQ76" s="49"/>
      <c r="AR76" s="43"/>
      <c r="AS76" s="48"/>
      <c r="AT76" s="57">
        <v>13068.5</v>
      </c>
      <c r="AU76" s="58">
        <v>0</v>
      </c>
      <c r="AV76" s="58"/>
      <c r="AW76" s="58"/>
      <c r="AX76" s="59"/>
      <c r="AY76" s="60"/>
      <c r="AZ76" s="61"/>
      <c r="BA76" s="61"/>
      <c r="BB76" s="61"/>
      <c r="BC76" s="62"/>
      <c r="BD76" s="56"/>
    </row>
    <row r="77" spans="1:56" ht="45.75" customHeight="1">
      <c r="A77" s="38">
        <v>2024</v>
      </c>
      <c r="B77" s="25">
        <v>58</v>
      </c>
      <c r="C77" s="25">
        <v>683</v>
      </c>
      <c r="D77" s="39" t="s">
        <v>429</v>
      </c>
      <c r="E77" s="25"/>
      <c r="F77" s="25"/>
      <c r="G77" s="25"/>
      <c r="H77" s="25" t="s">
        <v>89</v>
      </c>
      <c r="I77" s="26" t="s">
        <v>502</v>
      </c>
      <c r="J77" s="25" t="s">
        <v>427</v>
      </c>
      <c r="K77" s="25" t="s">
        <v>19</v>
      </c>
      <c r="L77" s="40" t="s">
        <v>597</v>
      </c>
      <c r="M77" s="41">
        <v>1</v>
      </c>
      <c r="N77" s="25"/>
      <c r="O77" s="25"/>
      <c r="P77" s="42" t="s">
        <v>371</v>
      </c>
      <c r="Q77" s="26" t="s">
        <v>426</v>
      </c>
      <c r="R77" s="25" t="s">
        <v>427</v>
      </c>
      <c r="S77" s="25" t="s">
        <v>428</v>
      </c>
      <c r="T77" s="40" t="s">
        <v>569</v>
      </c>
      <c r="U77" s="43">
        <v>45629</v>
      </c>
      <c r="V77" s="44">
        <v>45629</v>
      </c>
      <c r="W77" s="44">
        <v>45629</v>
      </c>
      <c r="X77" s="44">
        <v>45634</v>
      </c>
      <c r="Y77" s="44">
        <v>45999</v>
      </c>
      <c r="Z77" s="45">
        <v>8008.4745762711864</v>
      </c>
      <c r="AA77" s="45">
        <v>0</v>
      </c>
      <c r="AB77" s="45">
        <v>667.37288135593224</v>
      </c>
      <c r="AC77" s="45">
        <v>7341.1016949152545</v>
      </c>
      <c r="AD77" s="26" t="s">
        <v>528</v>
      </c>
      <c r="AE77" s="26" t="s">
        <v>538</v>
      </c>
      <c r="AF77" s="46" t="s">
        <v>490</v>
      </c>
      <c r="AG77" s="40"/>
      <c r="AH77" s="26"/>
      <c r="AI77" s="25" t="s">
        <v>49</v>
      </c>
      <c r="AJ77" s="25" t="s">
        <v>427</v>
      </c>
      <c r="AK77" s="25" t="s">
        <v>427</v>
      </c>
      <c r="AL77" s="47">
        <v>235543.36989032899</v>
      </c>
      <c r="AM77" s="40"/>
      <c r="AN77" s="25"/>
      <c r="AO77" s="48"/>
      <c r="AP77" s="48"/>
      <c r="AQ77" s="49"/>
      <c r="AR77" s="43"/>
      <c r="AS77" s="48"/>
      <c r="AT77" s="57">
        <v>667.37288135593224</v>
      </c>
      <c r="AU77" s="58">
        <v>7341.1016949152545</v>
      </c>
      <c r="AV77" s="58"/>
      <c r="AW77" s="58"/>
      <c r="AX77" s="59"/>
      <c r="AY77" s="60"/>
      <c r="AZ77" s="61"/>
      <c r="BA77" s="61"/>
      <c r="BB77" s="61"/>
      <c r="BC77" s="62"/>
      <c r="BD77" s="56"/>
    </row>
    <row r="78" spans="1:56" ht="45.75" customHeight="1">
      <c r="A78" s="38">
        <v>2024</v>
      </c>
      <c r="B78" s="25">
        <v>59</v>
      </c>
      <c r="C78" s="25">
        <v>683</v>
      </c>
      <c r="D78" s="39" t="s">
        <v>431</v>
      </c>
      <c r="E78" s="25"/>
      <c r="F78" s="25"/>
      <c r="G78" s="25"/>
      <c r="H78" s="25" t="s">
        <v>90</v>
      </c>
      <c r="I78" s="26" t="s">
        <v>503</v>
      </c>
      <c r="J78" s="25" t="s">
        <v>427</v>
      </c>
      <c r="K78" s="25">
        <v>796</v>
      </c>
      <c r="L78" s="40" t="s">
        <v>595</v>
      </c>
      <c r="M78" s="41">
        <v>1</v>
      </c>
      <c r="N78" s="25"/>
      <c r="O78" s="25"/>
      <c r="P78" s="42" t="s">
        <v>371</v>
      </c>
      <c r="Q78" s="26" t="s">
        <v>558</v>
      </c>
      <c r="R78" s="25" t="s">
        <v>427</v>
      </c>
      <c r="S78" s="25" t="s">
        <v>428</v>
      </c>
      <c r="T78" s="40">
        <v>0</v>
      </c>
      <c r="U78" s="43">
        <v>45292</v>
      </c>
      <c r="V78" s="44">
        <v>45306</v>
      </c>
      <c r="W78" s="44">
        <v>45311</v>
      </c>
      <c r="X78" s="44">
        <v>45323</v>
      </c>
      <c r="Y78" s="44">
        <v>45350</v>
      </c>
      <c r="Z78" s="45">
        <v>836.4406779661017</v>
      </c>
      <c r="AA78" s="45">
        <v>0</v>
      </c>
      <c r="AB78" s="45">
        <v>836.4406779661017</v>
      </c>
      <c r="AC78" s="45">
        <v>0</v>
      </c>
      <c r="AD78" s="26" t="s">
        <v>534</v>
      </c>
      <c r="AE78" s="26" t="s">
        <v>550</v>
      </c>
      <c r="AF78" s="46" t="s">
        <v>542</v>
      </c>
      <c r="AG78" s="25" t="s">
        <v>91</v>
      </c>
      <c r="AH78" s="26" t="s">
        <v>874</v>
      </c>
      <c r="AI78" s="25" t="s">
        <v>92</v>
      </c>
      <c r="AJ78" s="25" t="s">
        <v>427</v>
      </c>
      <c r="AK78" s="25" t="s">
        <v>427</v>
      </c>
      <c r="AL78" s="47">
        <v>24601.196410767694</v>
      </c>
      <c r="AM78" s="40"/>
      <c r="AN78" s="25"/>
      <c r="AO78" s="48"/>
      <c r="AP78" s="48"/>
      <c r="AQ78" s="49"/>
      <c r="AR78" s="43"/>
      <c r="AS78" s="48"/>
      <c r="AT78" s="57">
        <v>836.4406779661017</v>
      </c>
      <c r="AU78" s="58">
        <v>0</v>
      </c>
      <c r="AV78" s="58"/>
      <c r="AW78" s="58"/>
      <c r="AX78" s="59"/>
      <c r="AY78" s="60"/>
      <c r="AZ78" s="61"/>
      <c r="BA78" s="61"/>
      <c r="BB78" s="61"/>
      <c r="BC78" s="62"/>
      <c r="BD78" s="56"/>
    </row>
    <row r="79" spans="1:56" ht="45.75" customHeight="1">
      <c r="A79" s="38">
        <v>2024</v>
      </c>
      <c r="B79" s="25">
        <v>60</v>
      </c>
      <c r="C79" s="25">
        <v>683</v>
      </c>
      <c r="D79" s="39" t="s">
        <v>434</v>
      </c>
      <c r="E79" s="25"/>
      <c r="F79" s="25"/>
      <c r="G79" s="25"/>
      <c r="H79" s="25" t="s">
        <v>93</v>
      </c>
      <c r="I79" s="26" t="s">
        <v>504</v>
      </c>
      <c r="J79" s="25" t="s">
        <v>427</v>
      </c>
      <c r="K79" s="25" t="s">
        <v>19</v>
      </c>
      <c r="L79" s="40" t="s">
        <v>597</v>
      </c>
      <c r="M79" s="41">
        <v>7</v>
      </c>
      <c r="N79" s="25"/>
      <c r="O79" s="25"/>
      <c r="P79" s="42" t="s">
        <v>371</v>
      </c>
      <c r="Q79" s="26" t="s">
        <v>426</v>
      </c>
      <c r="R79" s="25" t="s">
        <v>427</v>
      </c>
      <c r="S79" s="25" t="s">
        <v>428</v>
      </c>
      <c r="T79" s="40" t="s">
        <v>630</v>
      </c>
      <c r="U79" s="43">
        <v>45439</v>
      </c>
      <c r="V79" s="44">
        <v>45439</v>
      </c>
      <c r="W79" s="44">
        <v>45439</v>
      </c>
      <c r="X79" s="44">
        <v>45444</v>
      </c>
      <c r="Y79" s="44">
        <v>45809</v>
      </c>
      <c r="Z79" s="45">
        <v>29186.424406779661</v>
      </c>
      <c r="AA79" s="45">
        <v>0</v>
      </c>
      <c r="AB79" s="45">
        <v>17025.414237288136</v>
      </c>
      <c r="AC79" s="45">
        <v>12161.010169491525</v>
      </c>
      <c r="AD79" s="26" t="s">
        <v>535</v>
      </c>
      <c r="AE79" s="26" t="s">
        <v>555</v>
      </c>
      <c r="AF79" s="46" t="s">
        <v>490</v>
      </c>
      <c r="AG79" s="25"/>
      <c r="AH79" s="26"/>
      <c r="AI79" s="25" t="s">
        <v>94</v>
      </c>
      <c r="AJ79" s="25" t="s">
        <v>427</v>
      </c>
      <c r="AK79" s="25" t="s">
        <v>427</v>
      </c>
      <c r="AL79" s="47">
        <v>858424.24725822522</v>
      </c>
      <c r="AM79" s="40"/>
      <c r="AN79" s="25"/>
      <c r="AO79" s="48"/>
      <c r="AP79" s="48"/>
      <c r="AQ79" s="49"/>
      <c r="AR79" s="43"/>
      <c r="AS79" s="48"/>
      <c r="AT79" s="57">
        <v>17025.414237288136</v>
      </c>
      <c r="AU79" s="58">
        <v>12161.010169491525</v>
      </c>
      <c r="AV79" s="58"/>
      <c r="AW79" s="58"/>
      <c r="AX79" s="59"/>
      <c r="AY79" s="60"/>
      <c r="AZ79" s="61"/>
      <c r="BA79" s="61"/>
      <c r="BB79" s="61"/>
      <c r="BC79" s="62"/>
      <c r="BD79" s="56"/>
    </row>
    <row r="80" spans="1:56" ht="45.75" customHeight="1">
      <c r="A80" s="38">
        <v>2024</v>
      </c>
      <c r="B80" s="25">
        <v>61</v>
      </c>
      <c r="C80" s="25">
        <v>683</v>
      </c>
      <c r="D80" s="39" t="s">
        <v>434</v>
      </c>
      <c r="E80" s="25"/>
      <c r="F80" s="25"/>
      <c r="G80" s="25"/>
      <c r="H80" s="25" t="s">
        <v>95</v>
      </c>
      <c r="I80" s="26" t="s">
        <v>505</v>
      </c>
      <c r="J80" s="25" t="s">
        <v>427</v>
      </c>
      <c r="K80" s="25" t="s">
        <v>19</v>
      </c>
      <c r="L80" s="40" t="s">
        <v>597</v>
      </c>
      <c r="M80" s="41">
        <v>30</v>
      </c>
      <c r="N80" s="25"/>
      <c r="O80" s="25"/>
      <c r="P80" s="42" t="s">
        <v>371</v>
      </c>
      <c r="Q80" s="26" t="s">
        <v>426</v>
      </c>
      <c r="R80" s="25" t="s">
        <v>427</v>
      </c>
      <c r="S80" s="25" t="s">
        <v>428</v>
      </c>
      <c r="T80" s="40" t="s">
        <v>631</v>
      </c>
      <c r="U80" s="43">
        <v>45469</v>
      </c>
      <c r="V80" s="44">
        <v>45469</v>
      </c>
      <c r="W80" s="44">
        <v>45469</v>
      </c>
      <c r="X80" s="44">
        <v>45474</v>
      </c>
      <c r="Y80" s="44">
        <v>45839</v>
      </c>
      <c r="Z80" s="45">
        <v>2542.3728813559323</v>
      </c>
      <c r="AA80" s="45">
        <v>0</v>
      </c>
      <c r="AB80" s="45">
        <v>1271.1864406779662</v>
      </c>
      <c r="AC80" s="45">
        <v>1271.1864406779662</v>
      </c>
      <c r="AD80" s="26" t="s">
        <v>535</v>
      </c>
      <c r="AE80" s="26" t="s">
        <v>555</v>
      </c>
      <c r="AF80" s="46" t="s">
        <v>490</v>
      </c>
      <c r="AG80" s="25"/>
      <c r="AH80" s="26"/>
      <c r="AI80" s="25" t="s">
        <v>94</v>
      </c>
      <c r="AJ80" s="25" t="s">
        <v>427</v>
      </c>
      <c r="AK80" s="25" t="s">
        <v>427</v>
      </c>
      <c r="AL80" s="47">
        <v>74775.672981056821</v>
      </c>
      <c r="AM80" s="40"/>
      <c r="AN80" s="25"/>
      <c r="AO80" s="48"/>
      <c r="AP80" s="48"/>
      <c r="AQ80" s="49"/>
      <c r="AR80" s="43"/>
      <c r="AS80" s="48"/>
      <c r="AT80" s="57">
        <v>1271.1864406779662</v>
      </c>
      <c r="AU80" s="58">
        <v>1271.1864406779662</v>
      </c>
      <c r="AV80" s="58"/>
      <c r="AW80" s="58"/>
      <c r="AX80" s="59"/>
      <c r="AY80" s="60"/>
      <c r="AZ80" s="61"/>
      <c r="BA80" s="61"/>
      <c r="BB80" s="61"/>
      <c r="BC80" s="62"/>
      <c r="BD80" s="56"/>
    </row>
    <row r="81" spans="1:56" ht="45.75" customHeight="1">
      <c r="A81" s="38">
        <v>2024</v>
      </c>
      <c r="B81" s="25">
        <v>62</v>
      </c>
      <c r="C81" s="25">
        <v>683</v>
      </c>
      <c r="D81" s="39" t="s">
        <v>425</v>
      </c>
      <c r="E81" s="25"/>
      <c r="F81" s="25"/>
      <c r="G81" s="25"/>
      <c r="H81" s="25" t="s">
        <v>96</v>
      </c>
      <c r="I81" s="26" t="s">
        <v>506</v>
      </c>
      <c r="J81" s="25" t="s">
        <v>427</v>
      </c>
      <c r="K81" s="25">
        <v>796</v>
      </c>
      <c r="L81" s="40" t="s">
        <v>595</v>
      </c>
      <c r="M81" s="41">
        <v>1</v>
      </c>
      <c r="N81" s="25"/>
      <c r="O81" s="25"/>
      <c r="P81" s="42" t="s">
        <v>371</v>
      </c>
      <c r="Q81" s="26" t="s">
        <v>426</v>
      </c>
      <c r="R81" s="25" t="s">
        <v>427</v>
      </c>
      <c r="S81" s="25" t="s">
        <v>428</v>
      </c>
      <c r="T81" s="40" t="s">
        <v>566</v>
      </c>
      <c r="U81" s="43">
        <v>45439</v>
      </c>
      <c r="V81" s="44">
        <v>45439</v>
      </c>
      <c r="W81" s="44">
        <v>45439</v>
      </c>
      <c r="X81" s="44">
        <v>45444</v>
      </c>
      <c r="Y81" s="44">
        <v>45657</v>
      </c>
      <c r="Z81" s="45">
        <v>70000</v>
      </c>
      <c r="AA81" s="45">
        <v>0</v>
      </c>
      <c r="AB81" s="45">
        <v>70000</v>
      </c>
      <c r="AC81" s="45">
        <v>0</v>
      </c>
      <c r="AD81" s="26" t="s">
        <v>533</v>
      </c>
      <c r="AE81" s="26" t="s">
        <v>554</v>
      </c>
      <c r="AF81" s="46" t="s">
        <v>490</v>
      </c>
      <c r="AG81" s="25" t="s">
        <v>85</v>
      </c>
      <c r="AH81" s="26" t="s">
        <v>875</v>
      </c>
      <c r="AI81" s="25" t="s">
        <v>86</v>
      </c>
      <c r="AJ81" s="25" t="s">
        <v>427</v>
      </c>
      <c r="AK81" s="25" t="s">
        <v>427</v>
      </c>
      <c r="AL81" s="47">
        <v>2058823.5294117646</v>
      </c>
      <c r="AM81" s="40"/>
      <c r="AN81" s="25"/>
      <c r="AO81" s="48"/>
      <c r="AP81" s="48"/>
      <c r="AQ81" s="49"/>
      <c r="AR81" s="43"/>
      <c r="AS81" s="48"/>
      <c r="AT81" s="57">
        <v>70000</v>
      </c>
      <c r="AU81" s="58">
        <v>0</v>
      </c>
      <c r="AV81" s="58"/>
      <c r="AW81" s="58"/>
      <c r="AX81" s="59"/>
      <c r="AY81" s="60"/>
      <c r="AZ81" s="61"/>
      <c r="BA81" s="61"/>
      <c r="BB81" s="61"/>
      <c r="BC81" s="62"/>
      <c r="BD81" s="56"/>
    </row>
    <row r="82" spans="1:56" ht="45.75" customHeight="1">
      <c r="A82" s="38">
        <v>2024</v>
      </c>
      <c r="B82" s="25">
        <v>63</v>
      </c>
      <c r="C82" s="25">
        <v>683</v>
      </c>
      <c r="D82" s="39" t="s">
        <v>432</v>
      </c>
      <c r="E82" s="25"/>
      <c r="F82" s="25"/>
      <c r="G82" s="25"/>
      <c r="H82" s="25" t="s">
        <v>97</v>
      </c>
      <c r="I82" s="26" t="s">
        <v>507</v>
      </c>
      <c r="J82" s="25" t="s">
        <v>427</v>
      </c>
      <c r="K82" s="25" t="s">
        <v>19</v>
      </c>
      <c r="L82" s="40" t="s">
        <v>605</v>
      </c>
      <c r="M82" s="41">
        <v>4</v>
      </c>
      <c r="N82" s="25"/>
      <c r="O82" s="25"/>
      <c r="P82" s="42" t="s">
        <v>371</v>
      </c>
      <c r="Q82" s="26" t="s">
        <v>426</v>
      </c>
      <c r="R82" s="25" t="s">
        <v>427</v>
      </c>
      <c r="S82" s="25" t="s">
        <v>428</v>
      </c>
      <c r="T82" s="40" t="s">
        <v>632</v>
      </c>
      <c r="U82" s="43">
        <v>45292</v>
      </c>
      <c r="V82" s="44">
        <v>45292</v>
      </c>
      <c r="W82" s="44">
        <v>45292</v>
      </c>
      <c r="X82" s="44">
        <v>45292</v>
      </c>
      <c r="Y82" s="44">
        <v>45412</v>
      </c>
      <c r="Z82" s="45">
        <v>34881.355932203391</v>
      </c>
      <c r="AA82" s="45">
        <v>0</v>
      </c>
      <c r="AB82" s="45">
        <v>34881.355932203391</v>
      </c>
      <c r="AC82" s="45">
        <v>0</v>
      </c>
      <c r="AD82" s="26" t="s">
        <v>532</v>
      </c>
      <c r="AE82" s="26" t="s">
        <v>549</v>
      </c>
      <c r="AF82" s="46" t="s">
        <v>490</v>
      </c>
      <c r="AG82" s="25"/>
      <c r="AH82" s="26"/>
      <c r="AI82" s="25" t="s">
        <v>75</v>
      </c>
      <c r="AJ82" s="25" t="s">
        <v>427</v>
      </c>
      <c r="AK82" s="25" t="s">
        <v>427</v>
      </c>
      <c r="AL82" s="47">
        <v>1025922.2333000996</v>
      </c>
      <c r="AM82" s="40"/>
      <c r="AN82" s="25"/>
      <c r="AO82" s="48"/>
      <c r="AP82" s="48"/>
      <c r="AQ82" s="49"/>
      <c r="AR82" s="43"/>
      <c r="AS82" s="48"/>
      <c r="AT82" s="57">
        <v>34881.355932203391</v>
      </c>
      <c r="AU82" s="58">
        <v>0</v>
      </c>
      <c r="AV82" s="58"/>
      <c r="AW82" s="58"/>
      <c r="AX82" s="59"/>
      <c r="AY82" s="60"/>
      <c r="AZ82" s="61"/>
      <c r="BA82" s="61"/>
      <c r="BB82" s="61"/>
      <c r="BC82" s="62"/>
      <c r="BD82" s="56"/>
    </row>
    <row r="83" spans="1:56" ht="45.75" customHeight="1">
      <c r="A83" s="38">
        <v>2024</v>
      </c>
      <c r="B83" s="25">
        <v>64</v>
      </c>
      <c r="C83" s="25">
        <v>683</v>
      </c>
      <c r="D83" s="39" t="s">
        <v>435</v>
      </c>
      <c r="E83" s="25"/>
      <c r="F83" s="25"/>
      <c r="G83" s="25"/>
      <c r="H83" s="25" t="s">
        <v>29</v>
      </c>
      <c r="I83" s="26" t="s">
        <v>508</v>
      </c>
      <c r="J83" s="25" t="s">
        <v>427</v>
      </c>
      <c r="K83" s="25">
        <v>0</v>
      </c>
      <c r="L83" s="40" t="s">
        <v>599</v>
      </c>
      <c r="M83" s="41">
        <v>14678.212361581966</v>
      </c>
      <c r="N83" s="25"/>
      <c r="O83" s="25"/>
      <c r="P83" s="42" t="s">
        <v>371</v>
      </c>
      <c r="Q83" s="26" t="s">
        <v>560</v>
      </c>
      <c r="R83" s="25" t="s">
        <v>427</v>
      </c>
      <c r="S83" s="25" t="s">
        <v>428</v>
      </c>
      <c r="T83" s="40" t="s">
        <v>19</v>
      </c>
      <c r="U83" s="43">
        <v>45292</v>
      </c>
      <c r="V83" s="44">
        <v>45657</v>
      </c>
      <c r="W83" s="44">
        <v>45657</v>
      </c>
      <c r="X83" s="44">
        <v>45292</v>
      </c>
      <c r="Y83" s="44">
        <v>45657</v>
      </c>
      <c r="Z83" s="45">
        <v>14678.212361581966</v>
      </c>
      <c r="AA83" s="45">
        <v>0</v>
      </c>
      <c r="AB83" s="45">
        <v>14678.212361581966</v>
      </c>
      <c r="AC83" s="45">
        <v>0</v>
      </c>
      <c r="AD83" s="26" t="s">
        <v>535</v>
      </c>
      <c r="AE83" s="26" t="s">
        <v>548</v>
      </c>
      <c r="AF83" s="46" t="s">
        <v>542</v>
      </c>
      <c r="AG83" s="25"/>
      <c r="AH83" s="26"/>
      <c r="AI83" s="25" t="s">
        <v>40</v>
      </c>
      <c r="AJ83" s="25" t="s">
        <v>427</v>
      </c>
      <c r="AK83" s="25" t="s">
        <v>427</v>
      </c>
      <c r="AL83" s="47">
        <v>431712.12828182249</v>
      </c>
      <c r="AM83" s="40"/>
      <c r="AN83" s="25"/>
      <c r="AO83" s="48"/>
      <c r="AP83" s="48"/>
      <c r="AQ83" s="49"/>
      <c r="AR83" s="43"/>
      <c r="AS83" s="48"/>
      <c r="AT83" s="57">
        <v>14678.212361581966</v>
      </c>
      <c r="AU83" s="58">
        <v>0</v>
      </c>
      <c r="AV83" s="58"/>
      <c r="AW83" s="58"/>
      <c r="AX83" s="59"/>
      <c r="AY83" s="60"/>
      <c r="AZ83" s="61"/>
      <c r="BA83" s="61"/>
      <c r="BB83" s="61"/>
      <c r="BC83" s="62"/>
      <c r="BD83" s="56"/>
    </row>
    <row r="84" spans="1:56" ht="45.75" customHeight="1">
      <c r="A84" s="38">
        <v>2024</v>
      </c>
      <c r="B84" s="25">
        <v>65</v>
      </c>
      <c r="C84" s="25">
        <v>683</v>
      </c>
      <c r="D84" s="39" t="s">
        <v>435</v>
      </c>
      <c r="E84" s="25"/>
      <c r="F84" s="25"/>
      <c r="G84" s="25"/>
      <c r="H84" s="25" t="s">
        <v>99</v>
      </c>
      <c r="I84" s="26" t="s">
        <v>509</v>
      </c>
      <c r="J84" s="25" t="s">
        <v>427</v>
      </c>
      <c r="K84" s="25">
        <v>0</v>
      </c>
      <c r="L84" s="40" t="s">
        <v>597</v>
      </c>
      <c r="M84" s="41">
        <v>6</v>
      </c>
      <c r="N84" s="25"/>
      <c r="O84" s="25"/>
      <c r="P84" s="42" t="s">
        <v>371</v>
      </c>
      <c r="Q84" s="26" t="s">
        <v>426</v>
      </c>
      <c r="R84" s="25" t="s">
        <v>427</v>
      </c>
      <c r="S84" s="25" t="s">
        <v>428</v>
      </c>
      <c r="T84" s="40" t="s">
        <v>631</v>
      </c>
      <c r="U84" s="43">
        <v>45469</v>
      </c>
      <c r="V84" s="44">
        <v>45469</v>
      </c>
      <c r="W84" s="44">
        <v>45469</v>
      </c>
      <c r="X84" s="44">
        <v>45474</v>
      </c>
      <c r="Y84" s="44">
        <v>45839</v>
      </c>
      <c r="Z84" s="45">
        <v>1134</v>
      </c>
      <c r="AA84" s="45">
        <v>0</v>
      </c>
      <c r="AB84" s="45">
        <v>567</v>
      </c>
      <c r="AC84" s="45">
        <v>567</v>
      </c>
      <c r="AD84" s="26" t="s">
        <v>535</v>
      </c>
      <c r="AE84" s="26" t="s">
        <v>556</v>
      </c>
      <c r="AF84" s="46" t="s">
        <v>490</v>
      </c>
      <c r="AG84" s="25"/>
      <c r="AH84" s="26"/>
      <c r="AI84" s="25" t="s">
        <v>100</v>
      </c>
      <c r="AJ84" s="25" t="s">
        <v>427</v>
      </c>
      <c r="AK84" s="25" t="s">
        <v>427</v>
      </c>
      <c r="AL84" s="47">
        <v>33352.941176470587</v>
      </c>
      <c r="AM84" s="40"/>
      <c r="AN84" s="25"/>
      <c r="AO84" s="48"/>
      <c r="AP84" s="48"/>
      <c r="AQ84" s="49"/>
      <c r="AR84" s="43"/>
      <c r="AS84" s="48"/>
      <c r="AT84" s="57">
        <v>567</v>
      </c>
      <c r="AU84" s="58">
        <v>567</v>
      </c>
      <c r="AV84" s="58"/>
      <c r="AW84" s="58"/>
      <c r="AX84" s="59"/>
      <c r="AY84" s="60"/>
      <c r="AZ84" s="61"/>
      <c r="BA84" s="61"/>
      <c r="BB84" s="61"/>
      <c r="BC84" s="62"/>
      <c r="BD84" s="56"/>
    </row>
    <row r="85" spans="1:56" ht="45.75" customHeight="1">
      <c r="A85" s="38">
        <v>2024</v>
      </c>
      <c r="B85" s="25">
        <v>66</v>
      </c>
      <c r="C85" s="25">
        <v>683</v>
      </c>
      <c r="D85" s="39" t="s">
        <v>425</v>
      </c>
      <c r="E85" s="25"/>
      <c r="F85" s="25"/>
      <c r="G85" s="25"/>
      <c r="H85" s="25" t="s">
        <v>101</v>
      </c>
      <c r="I85" s="26" t="s">
        <v>510</v>
      </c>
      <c r="J85" s="25" t="s">
        <v>427</v>
      </c>
      <c r="K85" s="25">
        <v>796</v>
      </c>
      <c r="L85" s="40" t="s">
        <v>595</v>
      </c>
      <c r="M85" s="41">
        <v>30</v>
      </c>
      <c r="N85" s="25"/>
      <c r="O85" s="25"/>
      <c r="P85" s="42" t="s">
        <v>371</v>
      </c>
      <c r="Q85" s="26" t="s">
        <v>559</v>
      </c>
      <c r="R85" s="25" t="s">
        <v>427</v>
      </c>
      <c r="S85" s="25" t="s">
        <v>562</v>
      </c>
      <c r="T85" s="40" t="s">
        <v>19</v>
      </c>
      <c r="U85" s="43">
        <v>45404</v>
      </c>
      <c r="V85" s="44">
        <v>45432</v>
      </c>
      <c r="W85" s="44">
        <v>45434</v>
      </c>
      <c r="X85" s="44">
        <v>45444</v>
      </c>
      <c r="Y85" s="44">
        <v>45474</v>
      </c>
      <c r="Z85" s="45">
        <v>69661.388881355888</v>
      </c>
      <c r="AA85" s="45">
        <v>0</v>
      </c>
      <c r="AB85" s="45">
        <v>69661.388881355888</v>
      </c>
      <c r="AC85" s="45">
        <v>0</v>
      </c>
      <c r="AD85" s="26" t="s">
        <v>533</v>
      </c>
      <c r="AE85" s="26" t="s">
        <v>554</v>
      </c>
      <c r="AF85" s="46" t="s">
        <v>542</v>
      </c>
      <c r="AG85" s="25" t="s">
        <v>102</v>
      </c>
      <c r="AH85" s="26" t="s">
        <v>876</v>
      </c>
      <c r="AI85" s="25" t="s">
        <v>86</v>
      </c>
      <c r="AJ85" s="25" t="s">
        <v>427</v>
      </c>
      <c r="AK85" s="25" t="s">
        <v>427</v>
      </c>
      <c r="AL85" s="47">
        <v>2048864.3788634085</v>
      </c>
      <c r="AM85" s="40"/>
      <c r="AN85" s="25"/>
      <c r="AO85" s="48"/>
      <c r="AP85" s="48"/>
      <c r="AQ85" s="49"/>
      <c r="AR85" s="43"/>
      <c r="AS85" s="48"/>
      <c r="AT85" s="57">
        <v>69661.388881355888</v>
      </c>
      <c r="AU85" s="58">
        <v>0</v>
      </c>
      <c r="AV85" s="58"/>
      <c r="AW85" s="58"/>
      <c r="AX85" s="59"/>
      <c r="AY85" s="60"/>
      <c r="AZ85" s="61"/>
      <c r="BA85" s="61"/>
      <c r="BB85" s="61"/>
      <c r="BC85" s="62"/>
      <c r="BD85" s="56"/>
    </row>
    <row r="86" spans="1:56" ht="45.75" customHeight="1">
      <c r="A86" s="38">
        <v>2024</v>
      </c>
      <c r="B86" s="25">
        <v>67</v>
      </c>
      <c r="C86" s="25">
        <v>683</v>
      </c>
      <c r="D86" s="39" t="s">
        <v>432</v>
      </c>
      <c r="E86" s="25"/>
      <c r="F86" s="25"/>
      <c r="G86" s="25"/>
      <c r="H86" s="25" t="s">
        <v>31</v>
      </c>
      <c r="I86" s="26" t="s">
        <v>511</v>
      </c>
      <c r="J86" s="25" t="s">
        <v>427</v>
      </c>
      <c r="K86" s="25">
        <v>0</v>
      </c>
      <c r="L86" s="40" t="s">
        <v>599</v>
      </c>
      <c r="M86" s="41">
        <v>45730.020000000004</v>
      </c>
      <c r="N86" s="65"/>
      <c r="O86" s="65"/>
      <c r="P86" s="42" t="s">
        <v>371</v>
      </c>
      <c r="Q86" s="26" t="s">
        <v>560</v>
      </c>
      <c r="R86" s="25" t="s">
        <v>427</v>
      </c>
      <c r="S86" s="25" t="s">
        <v>428</v>
      </c>
      <c r="T86" s="40" t="s">
        <v>19</v>
      </c>
      <c r="U86" s="43">
        <v>45292</v>
      </c>
      <c r="V86" s="44">
        <v>45657</v>
      </c>
      <c r="W86" s="44">
        <v>45657</v>
      </c>
      <c r="X86" s="44">
        <v>45292</v>
      </c>
      <c r="Y86" s="44">
        <v>45657</v>
      </c>
      <c r="Z86" s="45">
        <v>45730.020000000004</v>
      </c>
      <c r="AA86" s="45">
        <v>0</v>
      </c>
      <c r="AB86" s="45">
        <v>45730.020000000004</v>
      </c>
      <c r="AC86" s="45">
        <v>0</v>
      </c>
      <c r="AD86" s="26" t="s">
        <v>532</v>
      </c>
      <c r="AE86" s="26" t="s">
        <v>557</v>
      </c>
      <c r="AF86" s="46" t="s">
        <v>490</v>
      </c>
      <c r="AG86" s="65"/>
      <c r="AH86" s="66"/>
      <c r="AI86" s="25" t="s">
        <v>103</v>
      </c>
      <c r="AJ86" s="25" t="s">
        <v>427</v>
      </c>
      <c r="AK86" s="25" t="s">
        <v>427</v>
      </c>
      <c r="AL86" s="47">
        <v>1345000.5882352942</v>
      </c>
      <c r="AM86" s="67"/>
      <c r="AN86" s="65"/>
      <c r="AO86" s="68"/>
      <c r="AP86" s="68"/>
      <c r="AQ86" s="69"/>
      <c r="AR86" s="70"/>
      <c r="AS86" s="68"/>
      <c r="AT86" s="57">
        <v>45730.020000000004</v>
      </c>
      <c r="AU86" s="58">
        <v>0</v>
      </c>
      <c r="AV86" s="71"/>
      <c r="AW86" s="71"/>
      <c r="AX86" s="72"/>
      <c r="AY86" s="60"/>
      <c r="AZ86" s="61"/>
      <c r="BA86" s="61"/>
      <c r="BB86" s="61"/>
      <c r="BC86" s="62"/>
      <c r="BD86" s="56"/>
    </row>
    <row r="87" spans="1:56" ht="45.75" customHeight="1">
      <c r="A87" s="38">
        <v>2024</v>
      </c>
      <c r="B87" s="25">
        <v>68</v>
      </c>
      <c r="C87" s="25">
        <v>683</v>
      </c>
      <c r="D87" s="39" t="s">
        <v>432</v>
      </c>
      <c r="E87" s="25"/>
      <c r="F87" s="25"/>
      <c r="G87" s="25"/>
      <c r="H87" s="25" t="s">
        <v>104</v>
      </c>
      <c r="I87" s="26" t="s">
        <v>512</v>
      </c>
      <c r="J87" s="25" t="s">
        <v>427</v>
      </c>
      <c r="K87" s="25" t="s">
        <v>19</v>
      </c>
      <c r="L87" s="40" t="s">
        <v>596</v>
      </c>
      <c r="M87" s="41">
        <v>16</v>
      </c>
      <c r="N87" s="65"/>
      <c r="O87" s="65"/>
      <c r="P87" s="42" t="s">
        <v>371</v>
      </c>
      <c r="Q87" s="26" t="s">
        <v>426</v>
      </c>
      <c r="R87" s="25" t="s">
        <v>427</v>
      </c>
      <c r="S87" s="25" t="s">
        <v>428</v>
      </c>
      <c r="T87" s="40" t="s">
        <v>633</v>
      </c>
      <c r="U87" s="43">
        <v>45488</v>
      </c>
      <c r="V87" s="44">
        <v>45488</v>
      </c>
      <c r="W87" s="44">
        <v>45488</v>
      </c>
      <c r="X87" s="44">
        <v>45493</v>
      </c>
      <c r="Y87" s="44">
        <v>45858</v>
      </c>
      <c r="Z87" s="45">
        <v>4380</v>
      </c>
      <c r="AA87" s="45">
        <v>0</v>
      </c>
      <c r="AB87" s="45">
        <v>2860.4081632653056</v>
      </c>
      <c r="AC87" s="45">
        <v>1519.5918367346944</v>
      </c>
      <c r="AD87" s="26" t="s">
        <v>532</v>
      </c>
      <c r="AE87" s="26" t="s">
        <v>557</v>
      </c>
      <c r="AF87" s="46" t="s">
        <v>490</v>
      </c>
      <c r="AG87" s="65"/>
      <c r="AH87" s="66"/>
      <c r="AI87" s="25" t="s">
        <v>103</v>
      </c>
      <c r="AJ87" s="25" t="s">
        <v>427</v>
      </c>
      <c r="AK87" s="25" t="s">
        <v>427</v>
      </c>
      <c r="AL87" s="47">
        <v>70411.76470588235</v>
      </c>
      <c r="AM87" s="67"/>
      <c r="AN87" s="65"/>
      <c r="AO87" s="68"/>
      <c r="AP87" s="68"/>
      <c r="AQ87" s="69"/>
      <c r="AR87" s="70"/>
      <c r="AS87" s="68"/>
      <c r="AT87" s="57">
        <v>2860.4081632653056</v>
      </c>
      <c r="AU87" s="58">
        <v>1519.5918367346944</v>
      </c>
      <c r="AV87" s="71"/>
      <c r="AW87" s="71"/>
      <c r="AX87" s="72"/>
      <c r="AY87" s="60"/>
      <c r="AZ87" s="61"/>
      <c r="BA87" s="61"/>
      <c r="BB87" s="61"/>
      <c r="BC87" s="62"/>
      <c r="BD87" s="56"/>
    </row>
    <row r="88" spans="1:56" ht="45.75" customHeight="1">
      <c r="A88" s="38">
        <v>2024</v>
      </c>
      <c r="B88" s="25">
        <v>69</v>
      </c>
      <c r="C88" s="25">
        <v>683</v>
      </c>
      <c r="D88" s="39" t="s">
        <v>425</v>
      </c>
      <c r="E88" s="25"/>
      <c r="F88" s="25"/>
      <c r="G88" s="25"/>
      <c r="H88" s="25" t="s">
        <v>105</v>
      </c>
      <c r="I88" s="26" t="s">
        <v>513</v>
      </c>
      <c r="J88" s="25" t="s">
        <v>427</v>
      </c>
      <c r="K88" s="25" t="s">
        <v>19</v>
      </c>
      <c r="L88" s="40" t="s">
        <v>605</v>
      </c>
      <c r="M88" s="41">
        <v>7</v>
      </c>
      <c r="N88" s="65"/>
      <c r="O88" s="65"/>
      <c r="P88" s="42" t="s">
        <v>371</v>
      </c>
      <c r="Q88" s="26" t="s">
        <v>426</v>
      </c>
      <c r="R88" s="25" t="s">
        <v>427</v>
      </c>
      <c r="S88" s="25" t="s">
        <v>428</v>
      </c>
      <c r="T88" s="40" t="s">
        <v>634</v>
      </c>
      <c r="U88" s="43">
        <v>45439</v>
      </c>
      <c r="V88" s="44">
        <v>45439</v>
      </c>
      <c r="W88" s="44">
        <v>45439</v>
      </c>
      <c r="X88" s="44">
        <v>45444</v>
      </c>
      <c r="Y88" s="44">
        <v>45809</v>
      </c>
      <c r="Z88" s="45">
        <v>12600</v>
      </c>
      <c r="AA88" s="45">
        <v>0</v>
      </c>
      <c r="AB88" s="45">
        <v>7350</v>
      </c>
      <c r="AC88" s="45">
        <v>5250</v>
      </c>
      <c r="AD88" s="26" t="s">
        <v>491</v>
      </c>
      <c r="AE88" s="26" t="s">
        <v>492</v>
      </c>
      <c r="AF88" s="46" t="s">
        <v>490</v>
      </c>
      <c r="AG88" s="40"/>
      <c r="AH88" s="26"/>
      <c r="AI88" s="25" t="s">
        <v>20</v>
      </c>
      <c r="AJ88" s="25" t="s">
        <v>427</v>
      </c>
      <c r="AK88" s="25" t="s">
        <v>427</v>
      </c>
      <c r="AL88" s="47">
        <v>370588.23529411759</v>
      </c>
      <c r="AM88" s="67"/>
      <c r="AN88" s="65"/>
      <c r="AO88" s="68"/>
      <c r="AP88" s="68"/>
      <c r="AQ88" s="69"/>
      <c r="AR88" s="70"/>
      <c r="AS88" s="68"/>
      <c r="AT88" s="57">
        <v>7350</v>
      </c>
      <c r="AU88" s="58">
        <v>5250</v>
      </c>
      <c r="AV88" s="71"/>
      <c r="AW88" s="71"/>
      <c r="AX88" s="72"/>
      <c r="AY88" s="60"/>
      <c r="AZ88" s="61"/>
      <c r="BA88" s="61"/>
      <c r="BB88" s="61"/>
      <c r="BC88" s="62"/>
      <c r="BD88" s="56"/>
    </row>
    <row r="89" spans="1:56" ht="45.75" customHeight="1">
      <c r="A89" s="38">
        <v>2024</v>
      </c>
      <c r="B89" s="25">
        <v>70</v>
      </c>
      <c r="C89" s="25">
        <v>683</v>
      </c>
      <c r="D89" s="39" t="s">
        <v>431</v>
      </c>
      <c r="E89" s="25"/>
      <c r="F89" s="25"/>
      <c r="G89" s="25"/>
      <c r="H89" s="25" t="s">
        <v>106</v>
      </c>
      <c r="I89" s="26" t="s">
        <v>514</v>
      </c>
      <c r="J89" s="25" t="s">
        <v>427</v>
      </c>
      <c r="K89" s="25">
        <v>796</v>
      </c>
      <c r="L89" s="40" t="s">
        <v>595</v>
      </c>
      <c r="M89" s="41">
        <v>20</v>
      </c>
      <c r="N89" s="65"/>
      <c r="O89" s="65"/>
      <c r="P89" s="42" t="s">
        <v>371</v>
      </c>
      <c r="Q89" s="26" t="s">
        <v>558</v>
      </c>
      <c r="R89" s="25" t="s">
        <v>427</v>
      </c>
      <c r="S89" s="25" t="s">
        <v>428</v>
      </c>
      <c r="T89" s="40" t="s">
        <v>19</v>
      </c>
      <c r="U89" s="43">
        <v>45444</v>
      </c>
      <c r="V89" s="44">
        <v>45458</v>
      </c>
      <c r="W89" s="44">
        <v>45463</v>
      </c>
      <c r="X89" s="44">
        <v>45474</v>
      </c>
      <c r="Y89" s="44">
        <v>45504</v>
      </c>
      <c r="Z89" s="45">
        <v>9950.0254237288136</v>
      </c>
      <c r="AA89" s="45">
        <v>0</v>
      </c>
      <c r="AB89" s="45">
        <v>9950.0254237288136</v>
      </c>
      <c r="AC89" s="45">
        <v>0</v>
      </c>
      <c r="AD89" s="26" t="s">
        <v>536</v>
      </c>
      <c r="AE89" s="26" t="s">
        <v>550</v>
      </c>
      <c r="AF89" s="46" t="s">
        <v>542</v>
      </c>
      <c r="AG89" s="40" t="s">
        <v>91</v>
      </c>
      <c r="AH89" s="26" t="s">
        <v>877</v>
      </c>
      <c r="AI89" s="25" t="s">
        <v>92</v>
      </c>
      <c r="AJ89" s="25" t="s">
        <v>427</v>
      </c>
      <c r="AK89" s="25" t="s">
        <v>427</v>
      </c>
      <c r="AL89" s="47">
        <v>292647.80658025923</v>
      </c>
      <c r="AM89" s="67"/>
      <c r="AN89" s="65"/>
      <c r="AO89" s="68"/>
      <c r="AP89" s="68"/>
      <c r="AQ89" s="69"/>
      <c r="AR89" s="70"/>
      <c r="AS89" s="68"/>
      <c r="AT89" s="57">
        <v>9950.0254237288136</v>
      </c>
      <c r="AU89" s="58">
        <v>0</v>
      </c>
      <c r="AV89" s="71"/>
      <c r="AW89" s="71"/>
      <c r="AX89" s="72"/>
      <c r="AY89" s="60"/>
      <c r="AZ89" s="61"/>
      <c r="BA89" s="61"/>
      <c r="BB89" s="61"/>
      <c r="BC89" s="62"/>
      <c r="BD89" s="56"/>
    </row>
    <row r="90" spans="1:56" ht="45.75" customHeight="1">
      <c r="A90" s="38">
        <v>2024</v>
      </c>
      <c r="B90" s="25">
        <v>71</v>
      </c>
      <c r="C90" s="25">
        <v>683</v>
      </c>
      <c r="D90" s="39" t="s">
        <v>431</v>
      </c>
      <c r="E90" s="25"/>
      <c r="F90" s="25"/>
      <c r="G90" s="25"/>
      <c r="H90" s="25" t="s">
        <v>107</v>
      </c>
      <c r="I90" s="26" t="s">
        <v>516</v>
      </c>
      <c r="J90" s="25" t="s">
        <v>427</v>
      </c>
      <c r="K90" s="25">
        <v>796</v>
      </c>
      <c r="L90" s="40" t="s">
        <v>595</v>
      </c>
      <c r="M90" s="41">
        <v>25</v>
      </c>
      <c r="N90" s="65"/>
      <c r="O90" s="65"/>
      <c r="P90" s="42" t="s">
        <v>371</v>
      </c>
      <c r="Q90" s="26" t="s">
        <v>558</v>
      </c>
      <c r="R90" s="25" t="s">
        <v>427</v>
      </c>
      <c r="S90" s="25" t="s">
        <v>428</v>
      </c>
      <c r="T90" s="40" t="s">
        <v>19</v>
      </c>
      <c r="U90" s="43">
        <v>45413</v>
      </c>
      <c r="V90" s="44">
        <v>45427</v>
      </c>
      <c r="W90" s="44">
        <v>45432</v>
      </c>
      <c r="X90" s="44">
        <v>45444</v>
      </c>
      <c r="Y90" s="44">
        <v>45473</v>
      </c>
      <c r="Z90" s="45">
        <v>2440.3954802259886</v>
      </c>
      <c r="AA90" s="45">
        <v>0</v>
      </c>
      <c r="AB90" s="45">
        <v>2440.3954802259886</v>
      </c>
      <c r="AC90" s="45">
        <v>0</v>
      </c>
      <c r="AD90" s="26" t="s">
        <v>534</v>
      </c>
      <c r="AE90" s="26" t="s">
        <v>550</v>
      </c>
      <c r="AF90" s="46" t="s">
        <v>542</v>
      </c>
      <c r="AG90" s="40" t="s">
        <v>91</v>
      </c>
      <c r="AH90" s="26" t="s">
        <v>877</v>
      </c>
      <c r="AI90" s="25" t="s">
        <v>92</v>
      </c>
      <c r="AJ90" s="25" t="s">
        <v>427</v>
      </c>
      <c r="AK90" s="25" t="s">
        <v>427</v>
      </c>
      <c r="AL90" s="47">
        <v>71776.337653705545</v>
      </c>
      <c r="AM90" s="67"/>
      <c r="AN90" s="65"/>
      <c r="AO90" s="68"/>
      <c r="AP90" s="68"/>
      <c r="AQ90" s="69"/>
      <c r="AR90" s="70"/>
      <c r="AS90" s="68"/>
      <c r="AT90" s="57">
        <v>2440.3954802259886</v>
      </c>
      <c r="AU90" s="58">
        <v>0</v>
      </c>
      <c r="AV90" s="71"/>
      <c r="AW90" s="71"/>
      <c r="AX90" s="72"/>
      <c r="AY90" s="60"/>
      <c r="AZ90" s="61"/>
      <c r="BA90" s="61"/>
      <c r="BB90" s="61"/>
      <c r="BC90" s="62"/>
      <c r="BD90" s="56"/>
    </row>
    <row r="91" spans="1:56" ht="45.75" customHeight="1">
      <c r="A91" s="38">
        <v>2024</v>
      </c>
      <c r="B91" s="25">
        <v>72</v>
      </c>
      <c r="C91" s="25">
        <v>683</v>
      </c>
      <c r="D91" s="39" t="s">
        <v>431</v>
      </c>
      <c r="E91" s="25"/>
      <c r="F91" s="25"/>
      <c r="G91" s="25"/>
      <c r="H91" s="25" t="s">
        <v>108</v>
      </c>
      <c r="I91" s="26" t="s">
        <v>515</v>
      </c>
      <c r="J91" s="25" t="s">
        <v>427</v>
      </c>
      <c r="K91" s="25">
        <v>796</v>
      </c>
      <c r="L91" s="40" t="s">
        <v>595</v>
      </c>
      <c r="M91" s="41">
        <v>1</v>
      </c>
      <c r="N91" s="65"/>
      <c r="O91" s="65"/>
      <c r="P91" s="42" t="s">
        <v>371</v>
      </c>
      <c r="Q91" s="26" t="s">
        <v>558</v>
      </c>
      <c r="R91" s="25" t="s">
        <v>427</v>
      </c>
      <c r="S91" s="25" t="s">
        <v>428</v>
      </c>
      <c r="T91" s="40" t="s">
        <v>19</v>
      </c>
      <c r="U91" s="43">
        <v>45413</v>
      </c>
      <c r="V91" s="44">
        <v>45427</v>
      </c>
      <c r="W91" s="44">
        <v>45432</v>
      </c>
      <c r="X91" s="44">
        <v>45444</v>
      </c>
      <c r="Y91" s="44">
        <v>45473</v>
      </c>
      <c r="Z91" s="45">
        <v>2330.1694915254243</v>
      </c>
      <c r="AA91" s="45">
        <v>0</v>
      </c>
      <c r="AB91" s="45">
        <v>2330.1694915254243</v>
      </c>
      <c r="AC91" s="45">
        <v>0</v>
      </c>
      <c r="AD91" s="26" t="s">
        <v>534</v>
      </c>
      <c r="AE91" s="26" t="s">
        <v>550</v>
      </c>
      <c r="AF91" s="46" t="s">
        <v>542</v>
      </c>
      <c r="AG91" s="65" t="s">
        <v>91</v>
      </c>
      <c r="AH91" s="66" t="s">
        <v>877</v>
      </c>
      <c r="AI91" s="25" t="s">
        <v>92</v>
      </c>
      <c r="AJ91" s="25" t="s">
        <v>427</v>
      </c>
      <c r="AK91" s="25" t="s">
        <v>427</v>
      </c>
      <c r="AL91" s="47">
        <v>68534.396809571292</v>
      </c>
      <c r="AM91" s="67"/>
      <c r="AN91" s="65"/>
      <c r="AO91" s="68"/>
      <c r="AP91" s="68"/>
      <c r="AQ91" s="69"/>
      <c r="AR91" s="70"/>
      <c r="AS91" s="68"/>
      <c r="AT91" s="57">
        <v>2330.1694915254243</v>
      </c>
      <c r="AU91" s="58">
        <v>0</v>
      </c>
      <c r="AV91" s="71"/>
      <c r="AW91" s="71"/>
      <c r="AX91" s="72"/>
      <c r="AY91" s="60"/>
      <c r="AZ91" s="61"/>
      <c r="BA91" s="61"/>
      <c r="BB91" s="61"/>
      <c r="BC91" s="62"/>
      <c r="BD91" s="56"/>
    </row>
    <row r="92" spans="1:56" ht="45.75" customHeight="1">
      <c r="A92" s="38">
        <v>2024</v>
      </c>
      <c r="B92" s="25">
        <v>73</v>
      </c>
      <c r="C92" s="25">
        <v>683</v>
      </c>
      <c r="D92" s="39" t="s">
        <v>425</v>
      </c>
      <c r="E92" s="25"/>
      <c r="F92" s="25"/>
      <c r="G92" s="25"/>
      <c r="H92" s="25" t="s">
        <v>109</v>
      </c>
      <c r="I92" s="26" t="s">
        <v>517</v>
      </c>
      <c r="J92" s="25" t="s">
        <v>427</v>
      </c>
      <c r="K92" s="25">
        <v>796</v>
      </c>
      <c r="L92" s="40" t="s">
        <v>595</v>
      </c>
      <c r="M92" s="41">
        <v>1</v>
      </c>
      <c r="N92" s="65"/>
      <c r="O92" s="65"/>
      <c r="P92" s="42" t="s">
        <v>371</v>
      </c>
      <c r="Q92" s="26" t="s">
        <v>426</v>
      </c>
      <c r="R92" s="25" t="s">
        <v>427</v>
      </c>
      <c r="S92" s="25" t="s">
        <v>428</v>
      </c>
      <c r="T92" s="40" t="s">
        <v>635</v>
      </c>
      <c r="U92" s="43">
        <v>45439</v>
      </c>
      <c r="V92" s="44">
        <v>45439</v>
      </c>
      <c r="W92" s="44">
        <v>45439</v>
      </c>
      <c r="X92" s="44">
        <v>45444</v>
      </c>
      <c r="Y92" s="44">
        <v>45505</v>
      </c>
      <c r="Z92" s="45">
        <v>246105.33610000004</v>
      </c>
      <c r="AA92" s="45">
        <v>0</v>
      </c>
      <c r="AB92" s="45">
        <v>246105.33610000004</v>
      </c>
      <c r="AC92" s="45">
        <v>0</v>
      </c>
      <c r="AD92" s="26" t="s">
        <v>533</v>
      </c>
      <c r="AE92" s="26" t="s">
        <v>554</v>
      </c>
      <c r="AF92" s="46" t="s">
        <v>490</v>
      </c>
      <c r="AG92" s="40" t="s">
        <v>110</v>
      </c>
      <c r="AH92" s="26" t="s">
        <v>517</v>
      </c>
      <c r="AI92" s="25" t="s">
        <v>86</v>
      </c>
      <c r="AJ92" s="25" t="s">
        <v>427</v>
      </c>
      <c r="AK92" s="25" t="s">
        <v>427</v>
      </c>
      <c r="AL92" s="47">
        <v>7238392.2382352948</v>
      </c>
      <c r="AM92" s="67"/>
      <c r="AN92" s="65"/>
      <c r="AO92" s="68"/>
      <c r="AP92" s="68"/>
      <c r="AQ92" s="69"/>
      <c r="AR92" s="70"/>
      <c r="AS92" s="68"/>
      <c r="AT92" s="57">
        <v>246105.33610000004</v>
      </c>
      <c r="AU92" s="58">
        <v>0</v>
      </c>
      <c r="AV92" s="71"/>
      <c r="AW92" s="71"/>
      <c r="AX92" s="72"/>
      <c r="AY92" s="60"/>
      <c r="AZ92" s="61"/>
      <c r="BA92" s="61"/>
      <c r="BB92" s="61"/>
      <c r="BC92" s="62"/>
      <c r="BD92" s="56"/>
    </row>
    <row r="93" spans="1:56" ht="45.75" customHeight="1">
      <c r="A93" s="38">
        <v>2024</v>
      </c>
      <c r="B93" s="25">
        <v>74</v>
      </c>
      <c r="C93" s="25">
        <v>683</v>
      </c>
      <c r="D93" s="39" t="s">
        <v>431</v>
      </c>
      <c r="E93" s="25"/>
      <c r="F93" s="25"/>
      <c r="G93" s="25"/>
      <c r="H93" s="25" t="s">
        <v>111</v>
      </c>
      <c r="I93" s="26" t="s">
        <v>518</v>
      </c>
      <c r="J93" s="25" t="s">
        <v>427</v>
      </c>
      <c r="K93" s="25">
        <v>796</v>
      </c>
      <c r="L93" s="40" t="s">
        <v>595</v>
      </c>
      <c r="M93" s="41">
        <v>1</v>
      </c>
      <c r="N93" s="25"/>
      <c r="O93" s="25"/>
      <c r="P93" s="42" t="s">
        <v>371</v>
      </c>
      <c r="Q93" s="26" t="s">
        <v>558</v>
      </c>
      <c r="R93" s="25" t="s">
        <v>427</v>
      </c>
      <c r="S93" s="25" t="s">
        <v>428</v>
      </c>
      <c r="T93" s="40" t="s">
        <v>19</v>
      </c>
      <c r="U93" s="43">
        <v>45352</v>
      </c>
      <c r="V93" s="44">
        <v>45366</v>
      </c>
      <c r="W93" s="44">
        <v>45371</v>
      </c>
      <c r="X93" s="44">
        <v>45383</v>
      </c>
      <c r="Y93" s="44">
        <v>45412</v>
      </c>
      <c r="Z93" s="45">
        <v>2245.2542372881358</v>
      </c>
      <c r="AA93" s="45">
        <v>0</v>
      </c>
      <c r="AB93" s="45">
        <v>2245.2542372881358</v>
      </c>
      <c r="AC93" s="45">
        <v>0</v>
      </c>
      <c r="AD93" s="26" t="s">
        <v>534</v>
      </c>
      <c r="AE93" s="26" t="s">
        <v>550</v>
      </c>
      <c r="AF93" s="46" t="s">
        <v>542</v>
      </c>
      <c r="AG93" s="40" t="s">
        <v>91</v>
      </c>
      <c r="AH93" s="26" t="s">
        <v>877</v>
      </c>
      <c r="AI93" s="25" t="s">
        <v>92</v>
      </c>
      <c r="AJ93" s="25" t="s">
        <v>427</v>
      </c>
      <c r="AK93" s="25" t="s">
        <v>427</v>
      </c>
      <c r="AL93" s="47">
        <v>66036.889332003993</v>
      </c>
      <c r="AM93" s="40"/>
      <c r="AN93" s="25"/>
      <c r="AO93" s="25"/>
      <c r="AP93" s="25"/>
      <c r="AQ93" s="73"/>
      <c r="AR93" s="43"/>
      <c r="AS93" s="48"/>
      <c r="AT93" s="57">
        <v>2245.2542372881358</v>
      </c>
      <c r="AU93" s="58">
        <v>0</v>
      </c>
      <c r="AV93" s="58"/>
      <c r="AW93" s="58"/>
      <c r="AX93" s="59"/>
      <c r="AY93" s="60"/>
      <c r="AZ93" s="61"/>
      <c r="BA93" s="61"/>
      <c r="BB93" s="61"/>
      <c r="BC93" s="62"/>
      <c r="BD93" s="56"/>
    </row>
    <row r="94" spans="1:56" ht="45.75" customHeight="1">
      <c r="A94" s="38">
        <v>2024</v>
      </c>
      <c r="B94" s="25">
        <v>75</v>
      </c>
      <c r="C94" s="25">
        <v>683</v>
      </c>
      <c r="D94" s="39" t="s">
        <v>431</v>
      </c>
      <c r="E94" s="25"/>
      <c r="F94" s="25"/>
      <c r="G94" s="25"/>
      <c r="H94" s="25" t="s">
        <v>112</v>
      </c>
      <c r="I94" s="26" t="s">
        <v>659</v>
      </c>
      <c r="J94" s="25" t="s">
        <v>427</v>
      </c>
      <c r="K94" s="25">
        <v>55</v>
      </c>
      <c r="L94" s="40" t="s">
        <v>601</v>
      </c>
      <c r="M94" s="41">
        <v>20</v>
      </c>
      <c r="N94" s="25"/>
      <c r="O94" s="25"/>
      <c r="P94" s="42" t="s">
        <v>371</v>
      </c>
      <c r="Q94" s="26" t="s">
        <v>558</v>
      </c>
      <c r="R94" s="25" t="s">
        <v>427</v>
      </c>
      <c r="S94" s="25" t="s">
        <v>428</v>
      </c>
      <c r="T94" s="40" t="s">
        <v>19</v>
      </c>
      <c r="U94" s="43">
        <v>45413</v>
      </c>
      <c r="V94" s="44">
        <v>45427</v>
      </c>
      <c r="W94" s="44">
        <v>45432</v>
      </c>
      <c r="X94" s="44">
        <v>45444</v>
      </c>
      <c r="Y94" s="44">
        <v>45473</v>
      </c>
      <c r="Z94" s="45">
        <v>11156.634406779664</v>
      </c>
      <c r="AA94" s="45">
        <v>0</v>
      </c>
      <c r="AB94" s="45">
        <v>11156.634406779664</v>
      </c>
      <c r="AC94" s="45">
        <v>0</v>
      </c>
      <c r="AD94" s="26" t="s">
        <v>534</v>
      </c>
      <c r="AE94" s="26" t="s">
        <v>550</v>
      </c>
      <c r="AF94" s="46" t="s">
        <v>542</v>
      </c>
      <c r="AG94" s="25" t="s">
        <v>91</v>
      </c>
      <c r="AH94" s="26" t="s">
        <v>877</v>
      </c>
      <c r="AI94" s="25" t="s">
        <v>92</v>
      </c>
      <c r="AJ94" s="25" t="s">
        <v>427</v>
      </c>
      <c r="AK94" s="25" t="s">
        <v>427</v>
      </c>
      <c r="AL94" s="47">
        <v>328136.3060817548</v>
      </c>
      <c r="AM94" s="40"/>
      <c r="AN94" s="25"/>
      <c r="AO94" s="25"/>
      <c r="AP94" s="25"/>
      <c r="AQ94" s="73"/>
      <c r="AR94" s="43"/>
      <c r="AS94" s="48"/>
      <c r="AT94" s="57">
        <v>11156.634406779664</v>
      </c>
      <c r="AU94" s="58">
        <v>0</v>
      </c>
      <c r="AV94" s="58"/>
      <c r="AW94" s="58"/>
      <c r="AX94" s="59"/>
      <c r="AY94" s="60"/>
      <c r="AZ94" s="61"/>
      <c r="BA94" s="61"/>
      <c r="BB94" s="61"/>
      <c r="BC94" s="62"/>
      <c r="BD94" s="56"/>
    </row>
    <row r="95" spans="1:56" ht="45.75" customHeight="1">
      <c r="A95" s="38">
        <v>2024</v>
      </c>
      <c r="B95" s="25">
        <v>76</v>
      </c>
      <c r="C95" s="25">
        <v>683</v>
      </c>
      <c r="D95" s="39" t="s">
        <v>425</v>
      </c>
      <c r="E95" s="25"/>
      <c r="F95" s="25"/>
      <c r="G95" s="25"/>
      <c r="H95" s="25" t="s">
        <v>113</v>
      </c>
      <c r="I95" s="26" t="s">
        <v>519</v>
      </c>
      <c r="J95" s="25" t="s">
        <v>427</v>
      </c>
      <c r="K95" s="25">
        <v>796</v>
      </c>
      <c r="L95" s="40" t="s">
        <v>595</v>
      </c>
      <c r="M95" s="41">
        <v>19</v>
      </c>
      <c r="N95" s="25"/>
      <c r="O95" s="25"/>
      <c r="P95" s="42" t="s">
        <v>371</v>
      </c>
      <c r="Q95" s="26" t="s">
        <v>558</v>
      </c>
      <c r="R95" s="25" t="s">
        <v>427</v>
      </c>
      <c r="S95" s="25" t="s">
        <v>428</v>
      </c>
      <c r="T95" s="40" t="s">
        <v>19</v>
      </c>
      <c r="U95" s="43">
        <v>45323</v>
      </c>
      <c r="V95" s="44">
        <v>45337</v>
      </c>
      <c r="W95" s="44">
        <v>45342</v>
      </c>
      <c r="X95" s="44">
        <v>45352</v>
      </c>
      <c r="Y95" s="44">
        <v>45382</v>
      </c>
      <c r="Z95" s="45">
        <v>18936.503618317874</v>
      </c>
      <c r="AA95" s="45">
        <v>0</v>
      </c>
      <c r="AB95" s="45">
        <v>18936.503618317874</v>
      </c>
      <c r="AC95" s="45">
        <v>0</v>
      </c>
      <c r="AD95" s="26" t="s">
        <v>533</v>
      </c>
      <c r="AE95" s="26" t="s">
        <v>554</v>
      </c>
      <c r="AF95" s="46" t="s">
        <v>542</v>
      </c>
      <c r="AG95" s="25" t="s">
        <v>114</v>
      </c>
      <c r="AH95" s="26" t="s">
        <v>519</v>
      </c>
      <c r="AI95" s="25" t="s">
        <v>86</v>
      </c>
      <c r="AJ95" s="25" t="s">
        <v>427</v>
      </c>
      <c r="AK95" s="25" t="s">
        <v>427</v>
      </c>
      <c r="AL95" s="47">
        <v>556955.98877405515</v>
      </c>
      <c r="AM95" s="40"/>
      <c r="AN95" s="25"/>
      <c r="AO95" s="25"/>
      <c r="AP95" s="25"/>
      <c r="AQ95" s="73"/>
      <c r="AR95" s="43"/>
      <c r="AS95" s="48"/>
      <c r="AT95" s="57">
        <v>18936.503618317874</v>
      </c>
      <c r="AU95" s="58">
        <v>0</v>
      </c>
      <c r="AV95" s="58"/>
      <c r="AW95" s="58"/>
      <c r="AX95" s="59"/>
      <c r="AY95" s="60"/>
      <c r="AZ95" s="61"/>
      <c r="BA95" s="61"/>
      <c r="BB95" s="61"/>
      <c r="BC95" s="62"/>
      <c r="BD95" s="56"/>
    </row>
    <row r="96" spans="1:56" ht="45.75" customHeight="1">
      <c r="A96" s="38">
        <v>2024</v>
      </c>
      <c r="B96" s="25">
        <v>77</v>
      </c>
      <c r="C96" s="25">
        <v>683</v>
      </c>
      <c r="D96" s="39" t="s">
        <v>425</v>
      </c>
      <c r="E96" s="25"/>
      <c r="F96" s="25"/>
      <c r="G96" s="25"/>
      <c r="H96" s="25" t="s">
        <v>115</v>
      </c>
      <c r="I96" s="26" t="s">
        <v>520</v>
      </c>
      <c r="J96" s="25" t="s">
        <v>427</v>
      </c>
      <c r="K96" s="25">
        <v>796</v>
      </c>
      <c r="L96" s="40" t="s">
        <v>595</v>
      </c>
      <c r="M96" s="41">
        <v>5</v>
      </c>
      <c r="N96" s="25"/>
      <c r="O96" s="25"/>
      <c r="P96" s="42" t="s">
        <v>371</v>
      </c>
      <c r="Q96" s="26" t="s">
        <v>558</v>
      </c>
      <c r="R96" s="25" t="s">
        <v>427</v>
      </c>
      <c r="S96" s="25" t="s">
        <v>428</v>
      </c>
      <c r="T96" s="40" t="s">
        <v>19</v>
      </c>
      <c r="U96" s="43">
        <v>45323</v>
      </c>
      <c r="V96" s="44">
        <v>45337</v>
      </c>
      <c r="W96" s="44">
        <v>45342</v>
      </c>
      <c r="X96" s="44">
        <v>45352</v>
      </c>
      <c r="Y96" s="44">
        <v>45382</v>
      </c>
      <c r="Z96" s="45">
        <v>6579.8161503143947</v>
      </c>
      <c r="AA96" s="45">
        <v>0</v>
      </c>
      <c r="AB96" s="45">
        <v>6579.8161503143947</v>
      </c>
      <c r="AC96" s="45">
        <v>0</v>
      </c>
      <c r="AD96" s="26" t="s">
        <v>533</v>
      </c>
      <c r="AE96" s="26" t="s">
        <v>554</v>
      </c>
      <c r="AF96" s="46" t="s">
        <v>542</v>
      </c>
      <c r="AG96" s="25" t="s">
        <v>114</v>
      </c>
      <c r="AH96" s="26" t="s">
        <v>878</v>
      </c>
      <c r="AI96" s="25" t="s">
        <v>86</v>
      </c>
      <c r="AJ96" s="25" t="s">
        <v>427</v>
      </c>
      <c r="AK96" s="25" t="s">
        <v>427</v>
      </c>
      <c r="AL96" s="47">
        <v>193524.0044210116</v>
      </c>
      <c r="AM96" s="40"/>
      <c r="AN96" s="25"/>
      <c r="AO96" s="25"/>
      <c r="AP96" s="25"/>
      <c r="AQ96" s="73"/>
      <c r="AR96" s="43"/>
      <c r="AS96" s="48"/>
      <c r="AT96" s="57">
        <v>6579.8161503143947</v>
      </c>
      <c r="AU96" s="58">
        <v>0</v>
      </c>
      <c r="AV96" s="58"/>
      <c r="AW96" s="58"/>
      <c r="AX96" s="59"/>
      <c r="AY96" s="60"/>
      <c r="AZ96" s="61"/>
      <c r="BA96" s="61"/>
      <c r="BB96" s="61"/>
      <c r="BC96" s="62"/>
      <c r="BD96" s="56"/>
    </row>
    <row r="97" spans="1:58" ht="45.75" customHeight="1">
      <c r="A97" s="38">
        <v>2024</v>
      </c>
      <c r="B97" s="25">
        <v>78</v>
      </c>
      <c r="C97" s="25">
        <v>683</v>
      </c>
      <c r="D97" s="39" t="s">
        <v>425</v>
      </c>
      <c r="E97" s="25"/>
      <c r="F97" s="25"/>
      <c r="G97" s="25"/>
      <c r="H97" s="25" t="s">
        <v>116</v>
      </c>
      <c r="I97" s="26" t="s">
        <v>522</v>
      </c>
      <c r="J97" s="25" t="s">
        <v>427</v>
      </c>
      <c r="K97" s="25">
        <v>796</v>
      </c>
      <c r="L97" s="40" t="s">
        <v>595</v>
      </c>
      <c r="M97" s="41">
        <v>15</v>
      </c>
      <c r="N97" s="25"/>
      <c r="O97" s="25"/>
      <c r="P97" s="42" t="s">
        <v>371</v>
      </c>
      <c r="Q97" s="26" t="s">
        <v>558</v>
      </c>
      <c r="R97" s="25" t="s">
        <v>427</v>
      </c>
      <c r="S97" s="25" t="s">
        <v>428</v>
      </c>
      <c r="T97" s="40" t="s">
        <v>19</v>
      </c>
      <c r="U97" s="43">
        <v>45444</v>
      </c>
      <c r="V97" s="44">
        <v>45458</v>
      </c>
      <c r="W97" s="44">
        <v>45463</v>
      </c>
      <c r="X97" s="44">
        <v>45474</v>
      </c>
      <c r="Y97" s="44">
        <v>45504</v>
      </c>
      <c r="Z97" s="45">
        <v>1904.3262711864411</v>
      </c>
      <c r="AA97" s="45">
        <v>0</v>
      </c>
      <c r="AB97" s="45">
        <v>1904.3262711864411</v>
      </c>
      <c r="AC97" s="45">
        <v>0</v>
      </c>
      <c r="AD97" s="26" t="s">
        <v>533</v>
      </c>
      <c r="AE97" s="26" t="s">
        <v>554</v>
      </c>
      <c r="AF97" s="46" t="s">
        <v>542</v>
      </c>
      <c r="AG97" s="25" t="s">
        <v>117</v>
      </c>
      <c r="AH97" s="26" t="s">
        <v>118</v>
      </c>
      <c r="AI97" s="25" t="s">
        <v>86</v>
      </c>
      <c r="AJ97" s="25" t="s">
        <v>427</v>
      </c>
      <c r="AK97" s="25" t="s">
        <v>427</v>
      </c>
      <c r="AL97" s="47">
        <v>56009.596211365912</v>
      </c>
      <c r="AM97" s="40"/>
      <c r="AN97" s="25"/>
      <c r="AO97" s="25"/>
      <c r="AP97" s="25"/>
      <c r="AQ97" s="73"/>
      <c r="AR97" s="43"/>
      <c r="AS97" s="48"/>
      <c r="AT97" s="57">
        <v>1904.3262711864411</v>
      </c>
      <c r="AU97" s="58">
        <v>0</v>
      </c>
      <c r="AV97" s="58"/>
      <c r="AW97" s="58"/>
      <c r="AX97" s="59"/>
      <c r="AY97" s="60"/>
      <c r="AZ97" s="61"/>
      <c r="BA97" s="61"/>
      <c r="BB97" s="61"/>
      <c r="BC97" s="62"/>
      <c r="BD97" s="56"/>
    </row>
    <row r="98" spans="1:58" ht="41.25" customHeight="1">
      <c r="A98" s="38">
        <v>2024</v>
      </c>
      <c r="B98" s="25">
        <v>79</v>
      </c>
      <c r="C98" s="25">
        <v>683</v>
      </c>
      <c r="D98" s="39" t="s">
        <v>425</v>
      </c>
      <c r="E98" s="65"/>
      <c r="F98" s="65"/>
      <c r="G98" s="65"/>
      <c r="H98" s="25" t="s">
        <v>119</v>
      </c>
      <c r="I98" s="26" t="s">
        <v>521</v>
      </c>
      <c r="J98" s="25" t="s">
        <v>427</v>
      </c>
      <c r="K98" s="25">
        <v>796</v>
      </c>
      <c r="L98" s="40" t="s">
        <v>595</v>
      </c>
      <c r="M98" s="41">
        <v>10</v>
      </c>
      <c r="N98" s="65"/>
      <c r="O98" s="65"/>
      <c r="P98" s="42" t="s">
        <v>371</v>
      </c>
      <c r="Q98" s="26" t="s">
        <v>558</v>
      </c>
      <c r="R98" s="25" t="s">
        <v>427</v>
      </c>
      <c r="S98" s="25" t="s">
        <v>428</v>
      </c>
      <c r="T98" s="40" t="s">
        <v>19</v>
      </c>
      <c r="U98" s="43">
        <v>45444</v>
      </c>
      <c r="V98" s="44">
        <v>45458</v>
      </c>
      <c r="W98" s="44">
        <v>45463</v>
      </c>
      <c r="X98" s="44">
        <v>45474</v>
      </c>
      <c r="Y98" s="44">
        <v>45504</v>
      </c>
      <c r="Z98" s="45">
        <v>1672.8813559322034</v>
      </c>
      <c r="AA98" s="45">
        <v>0</v>
      </c>
      <c r="AB98" s="45">
        <v>1672.8813559322034</v>
      </c>
      <c r="AC98" s="45">
        <v>0</v>
      </c>
      <c r="AD98" s="26" t="s">
        <v>533</v>
      </c>
      <c r="AE98" s="26" t="s">
        <v>554</v>
      </c>
      <c r="AF98" s="46" t="s">
        <v>542</v>
      </c>
      <c r="AG98" s="67" t="s">
        <v>117</v>
      </c>
      <c r="AH98" s="66" t="s">
        <v>120</v>
      </c>
      <c r="AI98" s="25" t="s">
        <v>86</v>
      </c>
      <c r="AJ98" s="25" t="s">
        <v>427</v>
      </c>
      <c r="AK98" s="25" t="s">
        <v>427</v>
      </c>
      <c r="AL98" s="47">
        <v>49202.392821535388</v>
      </c>
      <c r="AM98" s="67"/>
      <c r="AN98" s="65"/>
      <c r="AO98" s="65"/>
      <c r="AP98" s="65"/>
      <c r="AQ98" s="74"/>
      <c r="AR98" s="70"/>
      <c r="AS98" s="68"/>
      <c r="AT98" s="57">
        <v>1672.8813559322034</v>
      </c>
      <c r="AU98" s="58">
        <v>0</v>
      </c>
      <c r="AV98" s="71"/>
      <c r="AW98" s="71"/>
      <c r="AX98" s="72"/>
      <c r="AY98" s="60"/>
      <c r="AZ98" s="61"/>
      <c r="BA98" s="61"/>
      <c r="BB98" s="61"/>
      <c r="BC98" s="62"/>
      <c r="BD98" s="56"/>
    </row>
    <row r="99" spans="1:58" ht="39.75" customHeight="1">
      <c r="A99" s="38">
        <v>2024</v>
      </c>
      <c r="B99" s="25">
        <v>80</v>
      </c>
      <c r="C99" s="25">
        <v>683</v>
      </c>
      <c r="D99" s="39" t="s">
        <v>425</v>
      </c>
      <c r="E99" s="65"/>
      <c r="F99" s="65"/>
      <c r="G99" s="65"/>
      <c r="H99" s="25" t="s">
        <v>121</v>
      </c>
      <c r="I99" s="26" t="s">
        <v>523</v>
      </c>
      <c r="J99" s="25" t="s">
        <v>427</v>
      </c>
      <c r="K99" s="25">
        <v>796</v>
      </c>
      <c r="L99" s="40" t="s">
        <v>595</v>
      </c>
      <c r="M99" s="41">
        <v>4</v>
      </c>
      <c r="N99" s="65"/>
      <c r="O99" s="65"/>
      <c r="P99" s="42" t="s">
        <v>371</v>
      </c>
      <c r="Q99" s="26" t="s">
        <v>558</v>
      </c>
      <c r="R99" s="25" t="s">
        <v>427</v>
      </c>
      <c r="S99" s="25" t="s">
        <v>428</v>
      </c>
      <c r="T99" s="40" t="s">
        <v>19</v>
      </c>
      <c r="U99" s="43">
        <v>45323</v>
      </c>
      <c r="V99" s="44">
        <v>45337</v>
      </c>
      <c r="W99" s="44">
        <v>45342</v>
      </c>
      <c r="X99" s="44">
        <v>45352</v>
      </c>
      <c r="Y99" s="44">
        <v>45382</v>
      </c>
      <c r="Z99" s="45">
        <v>10842.327845505471</v>
      </c>
      <c r="AA99" s="45">
        <v>0</v>
      </c>
      <c r="AB99" s="45">
        <v>10842.327845505471</v>
      </c>
      <c r="AC99" s="45">
        <v>0</v>
      </c>
      <c r="AD99" s="26" t="s">
        <v>533</v>
      </c>
      <c r="AE99" s="26" t="s">
        <v>554</v>
      </c>
      <c r="AF99" s="46" t="s">
        <v>542</v>
      </c>
      <c r="AG99" s="65" t="s">
        <v>122</v>
      </c>
      <c r="AH99" s="66" t="s">
        <v>879</v>
      </c>
      <c r="AI99" s="25" t="s">
        <v>86</v>
      </c>
      <c r="AJ99" s="25" t="s">
        <v>427</v>
      </c>
      <c r="AK99" s="25" t="s">
        <v>427</v>
      </c>
      <c r="AL99" s="47">
        <v>318891.99545604328</v>
      </c>
      <c r="AM99" s="67"/>
      <c r="AN99" s="65"/>
      <c r="AO99" s="65"/>
      <c r="AP99" s="65"/>
      <c r="AQ99" s="74"/>
      <c r="AR99" s="70"/>
      <c r="AS99" s="68"/>
      <c r="AT99" s="57">
        <v>10842.327845505471</v>
      </c>
      <c r="AU99" s="58">
        <v>0</v>
      </c>
      <c r="AV99" s="71"/>
      <c r="AW99" s="71"/>
      <c r="AX99" s="72"/>
      <c r="AY99" s="60"/>
      <c r="AZ99" s="61"/>
      <c r="BA99" s="61"/>
      <c r="BB99" s="61"/>
      <c r="BC99" s="62"/>
      <c r="BD99" s="56"/>
    </row>
    <row r="100" spans="1:58" ht="45.75" customHeight="1">
      <c r="A100" s="38">
        <v>2024</v>
      </c>
      <c r="B100" s="25">
        <v>81</v>
      </c>
      <c r="C100" s="25">
        <v>683</v>
      </c>
      <c r="D100" s="39" t="s">
        <v>425</v>
      </c>
      <c r="E100" s="25"/>
      <c r="F100" s="25"/>
      <c r="G100" s="25"/>
      <c r="H100" s="25" t="s">
        <v>123</v>
      </c>
      <c r="I100" s="26" t="s">
        <v>499</v>
      </c>
      <c r="J100" s="25" t="s">
        <v>427</v>
      </c>
      <c r="K100" s="25">
        <v>796</v>
      </c>
      <c r="L100" s="40" t="s">
        <v>595</v>
      </c>
      <c r="M100" s="41">
        <v>2</v>
      </c>
      <c r="N100" s="25"/>
      <c r="O100" s="25"/>
      <c r="P100" s="42" t="s">
        <v>371</v>
      </c>
      <c r="Q100" s="26" t="s">
        <v>558</v>
      </c>
      <c r="R100" s="25" t="s">
        <v>427</v>
      </c>
      <c r="S100" s="25" t="s">
        <v>428</v>
      </c>
      <c r="T100" s="40" t="s">
        <v>19</v>
      </c>
      <c r="U100" s="43">
        <v>45323</v>
      </c>
      <c r="V100" s="44">
        <v>45337</v>
      </c>
      <c r="W100" s="44">
        <v>45342</v>
      </c>
      <c r="X100" s="44">
        <v>45352</v>
      </c>
      <c r="Y100" s="44">
        <v>45382</v>
      </c>
      <c r="Z100" s="45">
        <v>8713.4341788128331</v>
      </c>
      <c r="AA100" s="45">
        <v>0</v>
      </c>
      <c r="AB100" s="45">
        <v>8713.4341788128331</v>
      </c>
      <c r="AC100" s="45">
        <v>0</v>
      </c>
      <c r="AD100" s="26" t="s">
        <v>533</v>
      </c>
      <c r="AE100" s="26" t="s">
        <v>554</v>
      </c>
      <c r="AF100" s="46" t="s">
        <v>542</v>
      </c>
      <c r="AG100" s="25" t="s">
        <v>117</v>
      </c>
      <c r="AH100" s="26" t="s">
        <v>499</v>
      </c>
      <c r="AI100" s="25" t="s">
        <v>86</v>
      </c>
      <c r="AJ100" s="25" t="s">
        <v>427</v>
      </c>
      <c r="AK100" s="25" t="s">
        <v>427</v>
      </c>
      <c r="AL100" s="47">
        <v>256277.47584743626</v>
      </c>
      <c r="AM100" s="40"/>
      <c r="AN100" s="25"/>
      <c r="AO100" s="25"/>
      <c r="AP100" s="25"/>
      <c r="AQ100" s="73"/>
      <c r="AR100" s="43"/>
      <c r="AS100" s="48"/>
      <c r="AT100" s="57">
        <v>8713.4341788128331</v>
      </c>
      <c r="AU100" s="58">
        <v>0</v>
      </c>
      <c r="AV100" s="58"/>
      <c r="AW100" s="58"/>
      <c r="AX100" s="59"/>
      <c r="AY100" s="60"/>
      <c r="AZ100" s="61"/>
      <c r="BA100" s="61"/>
      <c r="BB100" s="61"/>
      <c r="BC100" s="62"/>
      <c r="BD100" s="56"/>
    </row>
    <row r="101" spans="1:58" ht="45.75" customHeight="1">
      <c r="A101" s="38">
        <v>2024</v>
      </c>
      <c r="B101" s="25">
        <v>82</v>
      </c>
      <c r="C101" s="25">
        <v>683</v>
      </c>
      <c r="D101" s="39" t="s">
        <v>425</v>
      </c>
      <c r="E101" s="25"/>
      <c r="F101" s="25"/>
      <c r="G101" s="25"/>
      <c r="H101" s="25" t="s">
        <v>124</v>
      </c>
      <c r="I101" s="26" t="s">
        <v>524</v>
      </c>
      <c r="J101" s="25" t="s">
        <v>427</v>
      </c>
      <c r="K101" s="25">
        <v>796</v>
      </c>
      <c r="L101" s="40" t="s">
        <v>595</v>
      </c>
      <c r="M101" s="41">
        <v>8</v>
      </c>
      <c r="N101" s="25"/>
      <c r="O101" s="25"/>
      <c r="P101" s="42" t="s">
        <v>371</v>
      </c>
      <c r="Q101" s="26" t="s">
        <v>558</v>
      </c>
      <c r="R101" s="25" t="s">
        <v>427</v>
      </c>
      <c r="S101" s="25" t="s">
        <v>428</v>
      </c>
      <c r="T101" s="40" t="s">
        <v>19</v>
      </c>
      <c r="U101" s="43">
        <v>45323</v>
      </c>
      <c r="V101" s="44">
        <v>45337</v>
      </c>
      <c r="W101" s="44">
        <v>45342</v>
      </c>
      <c r="X101" s="44">
        <v>45352</v>
      </c>
      <c r="Y101" s="44">
        <v>45382</v>
      </c>
      <c r="Z101" s="45">
        <v>5018.683883622366</v>
      </c>
      <c r="AA101" s="45">
        <v>0</v>
      </c>
      <c r="AB101" s="45">
        <v>5018.683883622366</v>
      </c>
      <c r="AC101" s="45">
        <v>0</v>
      </c>
      <c r="AD101" s="26" t="s">
        <v>533</v>
      </c>
      <c r="AE101" s="26" t="s">
        <v>554</v>
      </c>
      <c r="AF101" s="46" t="s">
        <v>542</v>
      </c>
      <c r="AG101" s="25" t="s">
        <v>125</v>
      </c>
      <c r="AH101" s="26" t="s">
        <v>553</v>
      </c>
      <c r="AI101" s="25" t="s">
        <v>86</v>
      </c>
      <c r="AJ101" s="25" t="s">
        <v>427</v>
      </c>
      <c r="AK101" s="25" t="s">
        <v>427</v>
      </c>
      <c r="AL101" s="47">
        <v>147608.34951830487</v>
      </c>
      <c r="AM101" s="40"/>
      <c r="AN101" s="25"/>
      <c r="AO101" s="25"/>
      <c r="AP101" s="25"/>
      <c r="AQ101" s="73"/>
      <c r="AR101" s="43"/>
      <c r="AS101" s="48"/>
      <c r="AT101" s="57">
        <v>5018.683883622366</v>
      </c>
      <c r="AU101" s="58">
        <v>0</v>
      </c>
      <c r="AV101" s="58"/>
      <c r="AW101" s="58"/>
      <c r="AX101" s="59"/>
      <c r="AY101" s="60"/>
      <c r="AZ101" s="61"/>
      <c r="BA101" s="61"/>
      <c r="BB101" s="61"/>
      <c r="BC101" s="62"/>
      <c r="BD101" s="56"/>
    </row>
    <row r="102" spans="1:58" ht="45.75" customHeight="1">
      <c r="A102" s="38">
        <v>2024</v>
      </c>
      <c r="B102" s="25">
        <v>83</v>
      </c>
      <c r="C102" s="25">
        <v>683</v>
      </c>
      <c r="D102" s="39" t="s">
        <v>425</v>
      </c>
      <c r="E102" s="25"/>
      <c r="F102" s="25"/>
      <c r="G102" s="25"/>
      <c r="H102" s="25" t="s">
        <v>126</v>
      </c>
      <c r="I102" s="26" t="s">
        <v>588</v>
      </c>
      <c r="J102" s="25" t="s">
        <v>427</v>
      </c>
      <c r="K102" s="25">
        <v>796</v>
      </c>
      <c r="L102" s="40" t="s">
        <v>595</v>
      </c>
      <c r="M102" s="41">
        <v>1</v>
      </c>
      <c r="N102" s="25"/>
      <c r="O102" s="25"/>
      <c r="P102" s="42" t="s">
        <v>371</v>
      </c>
      <c r="Q102" s="26" t="s">
        <v>426</v>
      </c>
      <c r="R102" s="25" t="s">
        <v>427</v>
      </c>
      <c r="S102" s="25" t="s">
        <v>428</v>
      </c>
      <c r="T102" s="40" t="s">
        <v>612</v>
      </c>
      <c r="U102" s="43">
        <v>45439</v>
      </c>
      <c r="V102" s="44">
        <v>45439</v>
      </c>
      <c r="W102" s="44">
        <v>45439</v>
      </c>
      <c r="X102" s="44">
        <v>45444</v>
      </c>
      <c r="Y102" s="44">
        <v>45627</v>
      </c>
      <c r="Z102" s="45">
        <v>42000</v>
      </c>
      <c r="AA102" s="45">
        <v>0</v>
      </c>
      <c r="AB102" s="45">
        <v>42000</v>
      </c>
      <c r="AC102" s="45">
        <v>0</v>
      </c>
      <c r="AD102" s="26" t="s">
        <v>533</v>
      </c>
      <c r="AE102" s="26" t="s">
        <v>554</v>
      </c>
      <c r="AF102" s="46" t="s">
        <v>490</v>
      </c>
      <c r="AG102" s="25" t="s">
        <v>85</v>
      </c>
      <c r="AH102" s="26" t="s">
        <v>588</v>
      </c>
      <c r="AI102" s="25" t="s">
        <v>86</v>
      </c>
      <c r="AJ102" s="25" t="s">
        <v>427</v>
      </c>
      <c r="AK102" s="25" t="s">
        <v>427</v>
      </c>
      <c r="AL102" s="47">
        <v>1235294.1176470588</v>
      </c>
      <c r="AM102" s="40"/>
      <c r="AN102" s="25"/>
      <c r="AO102" s="25"/>
      <c r="AP102" s="25"/>
      <c r="AQ102" s="73"/>
      <c r="AR102" s="43"/>
      <c r="AS102" s="48"/>
      <c r="AT102" s="57">
        <v>42000</v>
      </c>
      <c r="AU102" s="58">
        <v>0</v>
      </c>
      <c r="AV102" s="58"/>
      <c r="AW102" s="58"/>
      <c r="AX102" s="59"/>
      <c r="AY102" s="60"/>
      <c r="AZ102" s="61"/>
      <c r="BA102" s="61"/>
      <c r="BB102" s="61"/>
      <c r="BC102" s="62"/>
      <c r="BD102" s="56"/>
    </row>
    <row r="103" spans="1:58" ht="45.75" customHeight="1">
      <c r="A103" s="38">
        <v>2024</v>
      </c>
      <c r="B103" s="25">
        <v>84</v>
      </c>
      <c r="C103" s="25">
        <v>683</v>
      </c>
      <c r="D103" s="39" t="s">
        <v>425</v>
      </c>
      <c r="E103" s="25"/>
      <c r="F103" s="25"/>
      <c r="G103" s="25"/>
      <c r="H103" s="25" t="s">
        <v>127</v>
      </c>
      <c r="I103" s="26" t="s">
        <v>525</v>
      </c>
      <c r="J103" s="25" t="s">
        <v>427</v>
      </c>
      <c r="K103" s="25">
        <v>796</v>
      </c>
      <c r="L103" s="40" t="s">
        <v>595</v>
      </c>
      <c r="M103" s="41">
        <v>3</v>
      </c>
      <c r="N103" s="25"/>
      <c r="O103" s="25"/>
      <c r="P103" s="42" t="s">
        <v>371</v>
      </c>
      <c r="Q103" s="26" t="s">
        <v>872</v>
      </c>
      <c r="R103" s="25" t="s">
        <v>427</v>
      </c>
      <c r="S103" s="25" t="s">
        <v>428</v>
      </c>
      <c r="T103" s="40"/>
      <c r="U103" s="43">
        <v>45439</v>
      </c>
      <c r="V103" s="44">
        <v>45439</v>
      </c>
      <c r="W103" s="44">
        <v>45439</v>
      </c>
      <c r="X103" s="44">
        <v>45444</v>
      </c>
      <c r="Y103" s="44">
        <v>45564</v>
      </c>
      <c r="Z103" s="45">
        <v>93003.279999999912</v>
      </c>
      <c r="AA103" s="45">
        <v>0</v>
      </c>
      <c r="AB103" s="45">
        <v>93003.279999999912</v>
      </c>
      <c r="AC103" s="45">
        <v>0</v>
      </c>
      <c r="AD103" s="26" t="s">
        <v>533</v>
      </c>
      <c r="AE103" s="26" t="s">
        <v>554</v>
      </c>
      <c r="AF103" s="46" t="s">
        <v>490</v>
      </c>
      <c r="AG103" s="25" t="s">
        <v>128</v>
      </c>
      <c r="AH103" s="26" t="s">
        <v>880</v>
      </c>
      <c r="AI103" s="25" t="s">
        <v>86</v>
      </c>
      <c r="AJ103" s="25" t="s">
        <v>427</v>
      </c>
      <c r="AK103" s="25" t="s">
        <v>427</v>
      </c>
      <c r="AL103" s="47">
        <v>2801773.3136029406</v>
      </c>
      <c r="AM103" s="40"/>
      <c r="AN103" s="25"/>
      <c r="AO103" s="25"/>
      <c r="AP103" s="25"/>
      <c r="AQ103" s="73"/>
      <c r="AR103" s="43"/>
      <c r="AS103" s="48"/>
      <c r="AT103" s="57">
        <v>93003.279999999912</v>
      </c>
      <c r="AU103" s="58">
        <v>0</v>
      </c>
      <c r="AV103" s="58"/>
      <c r="AW103" s="58"/>
      <c r="AX103" s="59"/>
      <c r="AY103" s="60"/>
      <c r="AZ103" s="61"/>
      <c r="BA103" s="61"/>
      <c r="BB103" s="61"/>
      <c r="BC103" s="62"/>
      <c r="BD103" s="56"/>
    </row>
    <row r="104" spans="1:58" ht="45.75" customHeight="1">
      <c r="A104" s="38">
        <v>2024</v>
      </c>
      <c r="B104" s="25">
        <v>85</v>
      </c>
      <c r="C104" s="25">
        <v>683</v>
      </c>
      <c r="D104" s="39" t="s">
        <v>436</v>
      </c>
      <c r="E104" s="25"/>
      <c r="F104" s="25"/>
      <c r="G104" s="25"/>
      <c r="H104" s="25" t="s">
        <v>129</v>
      </c>
      <c r="I104" s="26" t="s">
        <v>526</v>
      </c>
      <c r="J104" s="25" t="s">
        <v>427</v>
      </c>
      <c r="K104" s="25" t="s">
        <v>19</v>
      </c>
      <c r="L104" s="40" t="s">
        <v>605</v>
      </c>
      <c r="M104" s="41">
        <v>3</v>
      </c>
      <c r="N104" s="25"/>
      <c r="O104" s="25"/>
      <c r="P104" s="42" t="s">
        <v>371</v>
      </c>
      <c r="Q104" s="26" t="s">
        <v>426</v>
      </c>
      <c r="R104" s="25" t="s">
        <v>427</v>
      </c>
      <c r="S104" s="25" t="s">
        <v>428</v>
      </c>
      <c r="T104" s="40" t="s">
        <v>636</v>
      </c>
      <c r="U104" s="43">
        <v>45408</v>
      </c>
      <c r="V104" s="44">
        <v>45408</v>
      </c>
      <c r="W104" s="44">
        <v>45408</v>
      </c>
      <c r="X104" s="44">
        <v>45413</v>
      </c>
      <c r="Y104" s="44">
        <v>45657</v>
      </c>
      <c r="Z104" s="45">
        <v>30000</v>
      </c>
      <c r="AA104" s="45">
        <v>0</v>
      </c>
      <c r="AB104" s="45">
        <v>30000</v>
      </c>
      <c r="AC104" s="45">
        <v>0</v>
      </c>
      <c r="AD104" s="26" t="s">
        <v>537</v>
      </c>
      <c r="AE104" s="26" t="s">
        <v>551</v>
      </c>
      <c r="AF104" s="46" t="s">
        <v>490</v>
      </c>
      <c r="AG104" s="25"/>
      <c r="AH104" s="26"/>
      <c r="AI104" s="25" t="s">
        <v>132</v>
      </c>
      <c r="AJ104" s="25" t="s">
        <v>427</v>
      </c>
      <c r="AK104" s="25" t="s">
        <v>427</v>
      </c>
      <c r="AL104" s="47">
        <v>882352.94117647049</v>
      </c>
      <c r="AM104" s="40"/>
      <c r="AN104" s="25"/>
      <c r="AO104" s="25"/>
      <c r="AP104" s="25"/>
      <c r="AQ104" s="73"/>
      <c r="AR104" s="43"/>
      <c r="AS104" s="48"/>
      <c r="AT104" s="57">
        <v>30000</v>
      </c>
      <c r="AU104" s="58">
        <v>0</v>
      </c>
      <c r="AV104" s="58"/>
      <c r="AW104" s="58"/>
      <c r="AX104" s="59"/>
      <c r="AY104" s="60"/>
      <c r="AZ104" s="61"/>
      <c r="BA104" s="61"/>
      <c r="BB104" s="61"/>
      <c r="BC104" s="62"/>
      <c r="BD104" s="56"/>
    </row>
    <row r="105" spans="1:58" ht="45.75" customHeight="1">
      <c r="A105" s="38">
        <v>2024</v>
      </c>
      <c r="B105" s="25">
        <v>86</v>
      </c>
      <c r="C105" s="25">
        <v>683</v>
      </c>
      <c r="D105" s="39" t="s">
        <v>432</v>
      </c>
      <c r="E105" s="25"/>
      <c r="F105" s="25"/>
      <c r="G105" s="25"/>
      <c r="H105" s="25" t="s">
        <v>133</v>
      </c>
      <c r="I105" s="26" t="s">
        <v>527</v>
      </c>
      <c r="J105" s="25" t="s">
        <v>427</v>
      </c>
      <c r="K105" s="25" t="s">
        <v>19</v>
      </c>
      <c r="L105" s="40" t="s">
        <v>605</v>
      </c>
      <c r="M105" s="41">
        <v>3</v>
      </c>
      <c r="N105" s="25"/>
      <c r="O105" s="25"/>
      <c r="P105" s="42" t="s">
        <v>371</v>
      </c>
      <c r="Q105" s="26" t="s">
        <v>426</v>
      </c>
      <c r="R105" s="25" t="s">
        <v>427</v>
      </c>
      <c r="S105" s="25" t="s">
        <v>428</v>
      </c>
      <c r="T105" s="40" t="s">
        <v>570</v>
      </c>
      <c r="U105" s="43">
        <v>45378</v>
      </c>
      <c r="V105" s="44">
        <v>45378</v>
      </c>
      <c r="W105" s="44">
        <v>45378</v>
      </c>
      <c r="X105" s="44">
        <v>45383</v>
      </c>
      <c r="Y105" s="44">
        <v>45412</v>
      </c>
      <c r="Z105" s="45">
        <v>11926.108114285713</v>
      </c>
      <c r="AA105" s="45">
        <v>0</v>
      </c>
      <c r="AB105" s="45">
        <v>11926.108114285713</v>
      </c>
      <c r="AC105" s="45">
        <v>0</v>
      </c>
      <c r="AD105" s="26" t="s">
        <v>532</v>
      </c>
      <c r="AE105" s="26" t="s">
        <v>549</v>
      </c>
      <c r="AF105" s="46" t="s">
        <v>542</v>
      </c>
      <c r="AG105" s="25"/>
      <c r="AH105" s="26"/>
      <c r="AI105" s="25" t="s">
        <v>75</v>
      </c>
      <c r="AJ105" s="25" t="s">
        <v>427</v>
      </c>
      <c r="AK105" s="25" t="s">
        <v>427</v>
      </c>
      <c r="AL105" s="47">
        <v>350767.88571428566</v>
      </c>
      <c r="AM105" s="40"/>
      <c r="AN105" s="25"/>
      <c r="AO105" s="25"/>
      <c r="AP105" s="25"/>
      <c r="AQ105" s="73"/>
      <c r="AR105" s="43"/>
      <c r="AS105" s="48"/>
      <c r="AT105" s="57">
        <v>11926.108114285713</v>
      </c>
      <c r="AU105" s="58">
        <v>0</v>
      </c>
      <c r="AV105" s="58"/>
      <c r="AW105" s="58"/>
      <c r="AX105" s="59"/>
      <c r="AY105" s="60"/>
      <c r="AZ105" s="61"/>
      <c r="BA105" s="61"/>
      <c r="BB105" s="61"/>
      <c r="BC105" s="62"/>
      <c r="BD105" s="56"/>
    </row>
    <row r="106" spans="1:58" ht="45.75" customHeight="1">
      <c r="A106" s="38">
        <v>2024</v>
      </c>
      <c r="B106" s="25">
        <v>87</v>
      </c>
      <c r="C106" s="25">
        <v>683</v>
      </c>
      <c r="D106" s="39" t="s">
        <v>431</v>
      </c>
      <c r="E106" s="25"/>
      <c r="F106" s="25"/>
      <c r="G106" s="25"/>
      <c r="H106" s="25" t="s">
        <v>134</v>
      </c>
      <c r="I106" s="26" t="s">
        <v>593</v>
      </c>
      <c r="J106" s="25" t="s">
        <v>427</v>
      </c>
      <c r="K106" s="25">
        <v>796</v>
      </c>
      <c r="L106" s="40" t="s">
        <v>595</v>
      </c>
      <c r="M106" s="41">
        <v>8</v>
      </c>
      <c r="N106" s="25"/>
      <c r="O106" s="25"/>
      <c r="P106" s="42" t="s">
        <v>371</v>
      </c>
      <c r="Q106" s="26" t="s">
        <v>558</v>
      </c>
      <c r="R106" s="25" t="s">
        <v>427</v>
      </c>
      <c r="S106" s="25" t="s">
        <v>428</v>
      </c>
      <c r="T106" s="40" t="s">
        <v>19</v>
      </c>
      <c r="U106" s="43">
        <v>45323</v>
      </c>
      <c r="V106" s="44">
        <v>45337</v>
      </c>
      <c r="W106" s="44">
        <v>45342</v>
      </c>
      <c r="X106" s="44">
        <v>45350</v>
      </c>
      <c r="Y106" s="44">
        <v>45380</v>
      </c>
      <c r="Z106" s="45">
        <v>4103.3495762711864</v>
      </c>
      <c r="AA106" s="45">
        <v>0</v>
      </c>
      <c r="AB106" s="45">
        <v>4103.3495762711864</v>
      </c>
      <c r="AC106" s="45">
        <v>0</v>
      </c>
      <c r="AD106" s="26" t="s">
        <v>531</v>
      </c>
      <c r="AE106" s="26" t="s">
        <v>548</v>
      </c>
      <c r="AF106" s="46" t="s">
        <v>542</v>
      </c>
      <c r="AG106" s="25" t="s">
        <v>131</v>
      </c>
      <c r="AH106" s="26" t="s">
        <v>552</v>
      </c>
      <c r="AI106" s="25" t="s">
        <v>40</v>
      </c>
      <c r="AJ106" s="25" t="s">
        <v>427</v>
      </c>
      <c r="AK106" s="25" t="s">
        <v>427</v>
      </c>
      <c r="AL106" s="47">
        <v>120686.75224327018</v>
      </c>
      <c r="AM106" s="40"/>
      <c r="AN106" s="25"/>
      <c r="AO106" s="25"/>
      <c r="AP106" s="25"/>
      <c r="AQ106" s="73"/>
      <c r="AR106" s="43"/>
      <c r="AS106" s="48"/>
      <c r="AT106" s="57">
        <v>4103.3495762711864</v>
      </c>
      <c r="AU106" s="58">
        <v>0</v>
      </c>
      <c r="AV106" s="58"/>
      <c r="AW106" s="58"/>
      <c r="AX106" s="59"/>
      <c r="AY106" s="60"/>
      <c r="AZ106" s="61"/>
      <c r="BA106" s="61"/>
      <c r="BB106" s="61"/>
      <c r="BC106" s="62"/>
      <c r="BD106" s="56"/>
    </row>
    <row r="107" spans="1:58" ht="15.75" thickBot="1">
      <c r="A107" s="390" t="s">
        <v>639</v>
      </c>
      <c r="B107" s="391"/>
      <c r="C107" s="391"/>
      <c r="D107" s="391"/>
      <c r="E107" s="75"/>
      <c r="F107" s="75"/>
      <c r="G107" s="75"/>
      <c r="H107" s="75"/>
      <c r="I107" s="75"/>
      <c r="J107" s="75"/>
      <c r="K107" s="75"/>
      <c r="L107" s="75"/>
      <c r="M107" s="76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7"/>
      <c r="AN107" s="78"/>
      <c r="AO107" s="79"/>
      <c r="AP107" s="75"/>
      <c r="AQ107" s="75"/>
      <c r="AR107" s="80"/>
      <c r="AS107" s="75"/>
      <c r="AT107" s="81" t="s">
        <v>135</v>
      </c>
      <c r="AU107" s="82"/>
      <c r="AV107" s="82"/>
      <c r="AW107" s="82"/>
      <c r="AX107" s="83"/>
      <c r="AY107" s="84"/>
      <c r="AZ107" s="82"/>
      <c r="BA107" s="82"/>
      <c r="BB107" s="82"/>
      <c r="BC107" s="83"/>
      <c r="BD107" s="85"/>
    </row>
    <row r="108" spans="1:58" ht="15.75" thickBot="1">
      <c r="A108" s="392" t="s">
        <v>638</v>
      </c>
      <c r="B108" s="393"/>
      <c r="C108" s="393"/>
      <c r="D108" s="393"/>
      <c r="E108" s="86"/>
      <c r="F108" s="86"/>
      <c r="G108" s="86"/>
      <c r="H108" s="86"/>
      <c r="I108" s="86"/>
      <c r="J108" s="86"/>
      <c r="K108" s="86"/>
      <c r="L108" s="86"/>
      <c r="M108" s="265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243"/>
      <c r="AN108" s="244"/>
      <c r="AO108" s="245"/>
      <c r="AP108" s="86"/>
      <c r="AQ108" s="86"/>
      <c r="AR108" s="246"/>
      <c r="AS108" s="86"/>
      <c r="AT108" s="81" t="s">
        <v>135</v>
      </c>
      <c r="AU108" s="82"/>
      <c r="AV108" s="82"/>
      <c r="AW108" s="82"/>
      <c r="AX108" s="83"/>
      <c r="AY108" s="87"/>
      <c r="AZ108" s="82"/>
      <c r="BA108" s="82"/>
      <c r="BB108" s="82"/>
      <c r="BC108" s="88"/>
      <c r="BD108" s="89"/>
    </row>
    <row r="109" spans="1:58">
      <c r="A109" s="268"/>
      <c r="B109" s="269"/>
      <c r="C109" s="248"/>
      <c r="D109" s="248"/>
      <c r="E109" s="248"/>
      <c r="F109" s="248"/>
      <c r="G109" s="248"/>
      <c r="H109" s="248"/>
      <c r="I109" s="248"/>
      <c r="J109" s="248"/>
      <c r="K109" s="248"/>
      <c r="L109" s="248"/>
      <c r="M109" s="270"/>
      <c r="N109" s="248"/>
      <c r="O109" s="248"/>
      <c r="P109" s="248"/>
      <c r="Q109" s="248"/>
      <c r="R109" s="248"/>
      <c r="S109" s="248"/>
      <c r="T109" s="248"/>
      <c r="U109" s="248"/>
      <c r="V109" s="248"/>
      <c r="W109" s="271"/>
      <c r="X109" s="248"/>
      <c r="Y109" s="272"/>
      <c r="Z109" s="328">
        <f>SUM(Z20:Z106)</f>
        <v>2934647.4488894572</v>
      </c>
      <c r="AA109" s="241">
        <f>SUM(AA20:AA106)</f>
        <v>0</v>
      </c>
      <c r="AB109" s="329">
        <f>SUM(AB20:AB106)</f>
        <v>2390286.8885554834</v>
      </c>
      <c r="AC109" s="330">
        <f>SUM(AC20:AC106)</f>
        <v>544360.56033397384</v>
      </c>
      <c r="AD109" s="247"/>
      <c r="AE109" s="248"/>
      <c r="AF109" s="248"/>
      <c r="AG109" s="248" t="s">
        <v>136</v>
      </c>
      <c r="AH109" s="248" t="s">
        <v>136</v>
      </c>
      <c r="AI109" s="248" t="s">
        <v>136</v>
      </c>
      <c r="AJ109" s="249"/>
      <c r="AK109" s="249"/>
      <c r="AL109" s="250"/>
      <c r="AM109" s="248"/>
      <c r="AN109" s="248" t="s">
        <v>136</v>
      </c>
      <c r="AO109" s="251" t="s">
        <v>136</v>
      </c>
      <c r="AP109" s="252" t="s">
        <v>136</v>
      </c>
      <c r="AQ109" s="252" t="s">
        <v>136</v>
      </c>
      <c r="AR109" s="253" t="s">
        <v>136</v>
      </c>
      <c r="AS109" s="254" t="s">
        <v>136</v>
      </c>
      <c r="AT109" s="90">
        <f t="shared" ref="AT109:BD109" si="0">SUM(AT20:AT106)</f>
        <v>2390286.8885554834</v>
      </c>
      <c r="AU109" s="51">
        <f t="shared" si="0"/>
        <v>544360.56033397384</v>
      </c>
      <c r="AV109" s="51">
        <f t="shared" si="0"/>
        <v>0</v>
      </c>
      <c r="AW109" s="51">
        <f t="shared" si="0"/>
        <v>0</v>
      </c>
      <c r="AX109" s="52">
        <f t="shared" si="0"/>
        <v>0</v>
      </c>
      <c r="AY109" s="90">
        <f t="shared" si="0"/>
        <v>0</v>
      </c>
      <c r="AZ109" s="50">
        <f t="shared" si="0"/>
        <v>0</v>
      </c>
      <c r="BA109" s="50">
        <f t="shared" si="0"/>
        <v>0</v>
      </c>
      <c r="BB109" s="50">
        <f t="shared" si="0"/>
        <v>0</v>
      </c>
      <c r="BC109" s="50">
        <f t="shared" si="0"/>
        <v>0</v>
      </c>
      <c r="BD109" s="91">
        <f t="shared" si="0"/>
        <v>0</v>
      </c>
    </row>
    <row r="110" spans="1:58">
      <c r="A110" s="99"/>
      <c r="B110" s="267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1"/>
      <c r="N110" s="100"/>
      <c r="O110" s="100"/>
      <c r="P110" s="100"/>
      <c r="Q110" s="100"/>
      <c r="R110" s="100"/>
      <c r="S110" s="100"/>
      <c r="T110" s="100" t="s">
        <v>136</v>
      </c>
      <c r="U110" s="100"/>
      <c r="V110" s="100"/>
      <c r="W110" s="102"/>
      <c r="X110" s="100"/>
      <c r="Y110" s="273"/>
      <c r="Z110" s="93"/>
      <c r="AA110" s="93"/>
      <c r="AB110" s="93"/>
      <c r="AC110" s="93"/>
      <c r="AD110" s="114"/>
      <c r="AE110" s="100"/>
      <c r="AF110" s="100"/>
      <c r="AG110" s="100" t="s">
        <v>136</v>
      </c>
      <c r="AH110" s="100" t="s">
        <v>136</v>
      </c>
      <c r="AI110" s="100" t="s">
        <v>136</v>
      </c>
      <c r="AJ110" s="93"/>
      <c r="AK110" s="93"/>
      <c r="AL110" s="47"/>
      <c r="AM110" s="100"/>
      <c r="AN110" s="100" t="s">
        <v>136</v>
      </c>
      <c r="AO110" s="103" t="s">
        <v>136</v>
      </c>
      <c r="AP110" s="104" t="s">
        <v>136</v>
      </c>
      <c r="AQ110" s="104" t="s">
        <v>136</v>
      </c>
      <c r="AR110" s="105" t="s">
        <v>136</v>
      </c>
      <c r="AS110" s="255" t="s">
        <v>136</v>
      </c>
      <c r="AT110" s="96"/>
      <c r="AU110" s="94"/>
      <c r="AV110" s="94"/>
      <c r="AW110" s="94"/>
      <c r="AX110" s="95"/>
      <c r="AY110" s="96"/>
      <c r="AZ110" s="94"/>
      <c r="BA110" s="94"/>
      <c r="BB110" s="94"/>
      <c r="BC110" s="97"/>
      <c r="BD110" s="98"/>
      <c r="BF110" s="64"/>
    </row>
    <row r="111" spans="1:58" ht="15.75" thickBot="1">
      <c r="A111" s="274"/>
      <c r="B111" s="275"/>
      <c r="C111" s="257"/>
      <c r="D111" s="257"/>
      <c r="E111" s="257"/>
      <c r="F111" s="257"/>
      <c r="G111" s="257"/>
      <c r="H111" s="257"/>
      <c r="I111" s="257"/>
      <c r="J111" s="257"/>
      <c r="K111" s="257"/>
      <c r="L111" s="257"/>
      <c r="M111" s="276"/>
      <c r="N111" s="257"/>
      <c r="O111" s="257"/>
      <c r="P111" s="257"/>
      <c r="Q111" s="257"/>
      <c r="R111" s="257"/>
      <c r="S111" s="257"/>
      <c r="T111" s="257" t="s">
        <v>136</v>
      </c>
      <c r="U111" s="257"/>
      <c r="V111" s="257"/>
      <c r="W111" s="277"/>
      <c r="X111" s="257"/>
      <c r="Y111" s="278"/>
      <c r="Z111" s="264"/>
      <c r="AA111" s="92"/>
      <c r="AB111" s="93"/>
      <c r="AC111" s="242"/>
      <c r="AD111" s="256"/>
      <c r="AE111" s="257"/>
      <c r="AF111" s="257"/>
      <c r="AG111" s="257" t="s">
        <v>136</v>
      </c>
      <c r="AH111" s="257" t="s">
        <v>136</v>
      </c>
      <c r="AI111" s="257" t="s">
        <v>136</v>
      </c>
      <c r="AJ111" s="258"/>
      <c r="AK111" s="258"/>
      <c r="AL111" s="259"/>
      <c r="AM111" s="257"/>
      <c r="AN111" s="257" t="s">
        <v>136</v>
      </c>
      <c r="AO111" s="260" t="s">
        <v>136</v>
      </c>
      <c r="AP111" s="261" t="s">
        <v>136</v>
      </c>
      <c r="AQ111" s="261" t="s">
        <v>136</v>
      </c>
      <c r="AR111" s="262" t="s">
        <v>136</v>
      </c>
      <c r="AS111" s="263" t="s">
        <v>136</v>
      </c>
      <c r="AT111" s="96"/>
      <c r="AU111" s="94"/>
      <c r="AV111" s="94"/>
      <c r="AW111" s="94"/>
      <c r="AX111" s="95"/>
      <c r="AY111" s="96"/>
      <c r="AZ111" s="94"/>
      <c r="BA111" s="94"/>
      <c r="BB111" s="94"/>
      <c r="BC111" s="97"/>
      <c r="BD111" s="98"/>
      <c r="BF111" s="64"/>
    </row>
    <row r="112" spans="1:58" ht="18" customHeight="1" thickBot="1">
      <c r="A112" s="394" t="s">
        <v>640</v>
      </c>
      <c r="B112" s="395"/>
      <c r="C112" s="395"/>
      <c r="D112" s="395"/>
      <c r="E112" s="106"/>
      <c r="F112" s="106"/>
      <c r="G112" s="106"/>
      <c r="H112" s="106"/>
      <c r="I112" s="106"/>
      <c r="J112" s="106"/>
      <c r="K112" s="106"/>
      <c r="L112" s="106"/>
      <c r="M112" s="26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232"/>
      <c r="AA112" s="233"/>
      <c r="AB112" s="233"/>
      <c r="AC112" s="234"/>
      <c r="AD112" s="86"/>
      <c r="AE112" s="86"/>
      <c r="AF112" s="86"/>
      <c r="AG112" s="86"/>
      <c r="AH112" s="86"/>
      <c r="AI112" s="86"/>
      <c r="AJ112" s="86"/>
      <c r="AK112" s="86"/>
      <c r="AL112" s="86"/>
      <c r="AM112" s="243"/>
      <c r="AN112" s="244"/>
      <c r="AO112" s="245"/>
      <c r="AP112" s="86"/>
      <c r="AQ112" s="86"/>
      <c r="AR112" s="246"/>
      <c r="AS112" s="86"/>
      <c r="AT112" s="299" t="s">
        <v>135</v>
      </c>
      <c r="AU112" s="300"/>
      <c r="AV112" s="300"/>
      <c r="AW112" s="300"/>
      <c r="AX112" s="301"/>
      <c r="AY112" s="302"/>
      <c r="AZ112" s="300"/>
      <c r="BA112" s="300"/>
      <c r="BB112" s="300"/>
      <c r="BC112" s="303"/>
      <c r="BD112" s="304"/>
      <c r="BF112" s="64"/>
    </row>
    <row r="113" spans="1:58" ht="21.75" customHeight="1">
      <c r="A113" s="379" t="s">
        <v>641</v>
      </c>
      <c r="B113" s="380"/>
      <c r="C113" s="380"/>
      <c r="D113" s="380"/>
      <c r="E113" s="380"/>
      <c r="F113" s="380"/>
      <c r="G113" s="380"/>
      <c r="H113" s="380"/>
      <c r="I113" s="380"/>
      <c r="J113" s="380"/>
      <c r="K113" s="380"/>
      <c r="L113" s="380"/>
      <c r="M113" s="380"/>
      <c r="N113" s="380"/>
      <c r="O113" s="380"/>
      <c r="P113" s="380"/>
      <c r="Q113" s="380"/>
      <c r="R113" s="380"/>
      <c r="S113" s="380"/>
      <c r="T113" s="380"/>
      <c r="U113" s="380"/>
      <c r="V113" s="380"/>
      <c r="W113" s="380"/>
      <c r="X113" s="380"/>
      <c r="Y113" s="380"/>
      <c r="Z113" s="279">
        <f>SUM(Z20:Z106)</f>
        <v>2934647.4488894572</v>
      </c>
      <c r="AA113" s="280">
        <f>SUM(AA20:AA106)</f>
        <v>0</v>
      </c>
      <c r="AB113" s="280">
        <f>SUM(AB20:AB106)</f>
        <v>2390286.8885554834</v>
      </c>
      <c r="AC113" s="283">
        <f>SUM(AC20:AC106)</f>
        <v>544360.56033397384</v>
      </c>
      <c r="AD113" s="288"/>
      <c r="AE113" s="289"/>
      <c r="AF113" s="289"/>
      <c r="AG113" s="289"/>
      <c r="AH113" s="289"/>
      <c r="AI113" s="289"/>
      <c r="AJ113" s="108"/>
      <c r="AK113" s="108"/>
      <c r="AL113" s="108"/>
      <c r="AM113" s="290"/>
      <c r="AN113" s="291" t="s">
        <v>136</v>
      </c>
      <c r="AO113" s="291" t="s">
        <v>136</v>
      </c>
      <c r="AP113" s="291" t="s">
        <v>136</v>
      </c>
      <c r="AQ113" s="291" t="s">
        <v>136</v>
      </c>
      <c r="AR113" s="291" t="s">
        <v>136</v>
      </c>
      <c r="AS113" s="296" t="s">
        <v>136</v>
      </c>
      <c r="AT113" s="396"/>
      <c r="AU113" s="397"/>
      <c r="AV113" s="397"/>
      <c r="AW113" s="397"/>
      <c r="AX113" s="397"/>
      <c r="AY113" s="397"/>
      <c r="AZ113" s="397"/>
      <c r="BA113" s="397"/>
      <c r="BB113" s="397"/>
      <c r="BC113" s="397"/>
      <c r="BD113" s="306"/>
      <c r="BF113" s="64"/>
    </row>
    <row r="114" spans="1:58" ht="21.75" customHeight="1">
      <c r="A114" s="379" t="s">
        <v>642</v>
      </c>
      <c r="B114" s="380"/>
      <c r="C114" s="380"/>
      <c r="D114" s="380"/>
      <c r="E114" s="380"/>
      <c r="F114" s="380"/>
      <c r="G114" s="380"/>
      <c r="H114" s="380"/>
      <c r="I114" s="380"/>
      <c r="J114" s="380"/>
      <c r="K114" s="380"/>
      <c r="L114" s="380"/>
      <c r="M114" s="380"/>
      <c r="N114" s="380"/>
      <c r="O114" s="380"/>
      <c r="P114" s="380"/>
      <c r="Q114" s="380"/>
      <c r="R114" s="380"/>
      <c r="S114" s="380"/>
      <c r="T114" s="380"/>
      <c r="U114" s="380"/>
      <c r="V114" s="380"/>
      <c r="W114" s="380"/>
      <c r="X114" s="380"/>
      <c r="Y114" s="380"/>
      <c r="Z114" s="281">
        <v>985582.61691632785</v>
      </c>
      <c r="AA114" s="107">
        <v>0</v>
      </c>
      <c r="AB114" s="107">
        <v>944796.73782028269</v>
      </c>
      <c r="AC114" s="284">
        <v>40785.879096045188</v>
      </c>
      <c r="AD114" s="292"/>
      <c r="AE114" s="286"/>
      <c r="AF114" s="286"/>
      <c r="AG114" s="286"/>
      <c r="AH114" s="286"/>
      <c r="AI114" s="286"/>
      <c r="AJ114" s="107"/>
      <c r="AK114" s="107"/>
      <c r="AL114" s="107"/>
      <c r="AM114" s="287"/>
      <c r="AN114" s="109" t="s">
        <v>136</v>
      </c>
      <c r="AO114" s="109" t="s">
        <v>136</v>
      </c>
      <c r="AP114" s="109" t="s">
        <v>136</v>
      </c>
      <c r="AQ114" s="109" t="s">
        <v>136</v>
      </c>
      <c r="AR114" s="109" t="s">
        <v>136</v>
      </c>
      <c r="AS114" s="297" t="s">
        <v>136</v>
      </c>
      <c r="AT114" s="381" t="s">
        <v>136</v>
      </c>
      <c r="AU114" s="382"/>
      <c r="AV114" s="382"/>
      <c r="AW114" s="382"/>
      <c r="AX114" s="382"/>
      <c r="AY114" s="382"/>
      <c r="AZ114" s="382"/>
      <c r="BA114" s="382"/>
      <c r="BB114" s="382"/>
      <c r="BC114" s="382"/>
      <c r="BD114" s="307"/>
      <c r="BF114" s="64"/>
    </row>
    <row r="115" spans="1:58" ht="21.75" customHeight="1">
      <c r="A115" s="379" t="s">
        <v>646</v>
      </c>
      <c r="B115" s="380"/>
      <c r="C115" s="380"/>
      <c r="D115" s="380"/>
      <c r="E115" s="380"/>
      <c r="F115" s="380"/>
      <c r="G115" s="380"/>
      <c r="H115" s="380"/>
      <c r="I115" s="380"/>
      <c r="J115" s="380"/>
      <c r="K115" s="380"/>
      <c r="L115" s="380"/>
      <c r="M115" s="380"/>
      <c r="N115" s="380"/>
      <c r="O115" s="380"/>
      <c r="P115" s="380"/>
      <c r="Q115" s="380"/>
      <c r="R115" s="380"/>
      <c r="S115" s="380"/>
      <c r="T115" s="380"/>
      <c r="U115" s="380"/>
      <c r="V115" s="380"/>
      <c r="W115" s="380"/>
      <c r="X115" s="380"/>
      <c r="Y115" s="380"/>
      <c r="Z115" s="281">
        <v>1253875.5565678845</v>
      </c>
      <c r="AA115" s="107">
        <v>0</v>
      </c>
      <c r="AB115" s="107">
        <v>935026.03385754232</v>
      </c>
      <c r="AC115" s="284">
        <v>318849.52271034243</v>
      </c>
      <c r="AD115" s="292"/>
      <c r="AE115" s="286"/>
      <c r="AF115" s="286"/>
      <c r="AG115" s="286"/>
      <c r="AH115" s="286"/>
      <c r="AI115" s="286"/>
      <c r="AJ115" s="107"/>
      <c r="AK115" s="107"/>
      <c r="AL115" s="107"/>
      <c r="AM115" s="287"/>
      <c r="AN115" s="109" t="s">
        <v>136</v>
      </c>
      <c r="AO115" s="109" t="s">
        <v>136</v>
      </c>
      <c r="AP115" s="109" t="s">
        <v>136</v>
      </c>
      <c r="AQ115" s="109" t="s">
        <v>136</v>
      </c>
      <c r="AR115" s="109" t="s">
        <v>136</v>
      </c>
      <c r="AS115" s="297" t="s">
        <v>136</v>
      </c>
      <c r="AT115" s="381" t="s">
        <v>136</v>
      </c>
      <c r="AU115" s="382"/>
      <c r="AV115" s="382"/>
      <c r="AW115" s="382"/>
      <c r="AX115" s="382"/>
      <c r="AY115" s="382"/>
      <c r="AZ115" s="382"/>
      <c r="BA115" s="382"/>
      <c r="BB115" s="382"/>
      <c r="BC115" s="382"/>
      <c r="BD115" s="307"/>
      <c r="BF115" s="64"/>
    </row>
    <row r="116" spans="1:58" ht="21.75" customHeight="1">
      <c r="A116" s="379" t="s">
        <v>643</v>
      </c>
      <c r="B116" s="380"/>
      <c r="C116" s="380"/>
      <c r="D116" s="380"/>
      <c r="E116" s="380"/>
      <c r="F116" s="380"/>
      <c r="G116" s="380"/>
      <c r="H116" s="380"/>
      <c r="I116" s="380"/>
      <c r="J116" s="380"/>
      <c r="K116" s="380"/>
      <c r="L116" s="380"/>
      <c r="M116" s="380"/>
      <c r="N116" s="380"/>
      <c r="O116" s="380"/>
      <c r="P116" s="380"/>
      <c r="Q116" s="380"/>
      <c r="R116" s="380"/>
      <c r="S116" s="380"/>
      <c r="T116" s="380"/>
      <c r="U116" s="380"/>
      <c r="V116" s="380"/>
      <c r="W116" s="380"/>
      <c r="X116" s="380"/>
      <c r="Y116" s="380"/>
      <c r="Z116" s="281">
        <v>561562.58613970899</v>
      </c>
      <c r="AA116" s="107">
        <v>0</v>
      </c>
      <c r="AB116" s="107">
        <v>386350.17902455217</v>
      </c>
      <c r="AC116" s="284">
        <v>175212.40711515682</v>
      </c>
      <c r="AD116" s="292"/>
      <c r="AE116" s="286"/>
      <c r="AF116" s="286"/>
      <c r="AG116" s="286"/>
      <c r="AH116" s="286"/>
      <c r="AI116" s="286"/>
      <c r="AJ116" s="107"/>
      <c r="AK116" s="107"/>
      <c r="AL116" s="107"/>
      <c r="AM116" s="287"/>
      <c r="AN116" s="109" t="s">
        <v>136</v>
      </c>
      <c r="AO116" s="109" t="s">
        <v>136</v>
      </c>
      <c r="AP116" s="109" t="s">
        <v>136</v>
      </c>
      <c r="AQ116" s="109" t="s">
        <v>136</v>
      </c>
      <c r="AR116" s="109" t="s">
        <v>136</v>
      </c>
      <c r="AS116" s="297" t="s">
        <v>136</v>
      </c>
      <c r="AT116" s="381" t="s">
        <v>136</v>
      </c>
      <c r="AU116" s="382"/>
      <c r="AV116" s="382"/>
      <c r="AW116" s="382"/>
      <c r="AX116" s="382"/>
      <c r="AY116" s="382"/>
      <c r="AZ116" s="382"/>
      <c r="BA116" s="382"/>
      <c r="BB116" s="382"/>
      <c r="BC116" s="382"/>
      <c r="BD116" s="307"/>
      <c r="BF116" s="64"/>
    </row>
    <row r="117" spans="1:58" ht="21.75" customHeight="1" thickBot="1">
      <c r="A117" s="398" t="s">
        <v>644</v>
      </c>
      <c r="B117" s="399"/>
      <c r="C117" s="399"/>
      <c r="D117" s="399"/>
      <c r="E117" s="399"/>
      <c r="F117" s="399"/>
      <c r="G117" s="399"/>
      <c r="H117" s="399"/>
      <c r="I117" s="399"/>
      <c r="J117" s="399"/>
      <c r="K117" s="399"/>
      <c r="L117" s="399"/>
      <c r="M117" s="399"/>
      <c r="N117" s="399"/>
      <c r="O117" s="399"/>
      <c r="P117" s="399"/>
      <c r="Q117" s="399"/>
      <c r="R117" s="399"/>
      <c r="S117" s="399"/>
      <c r="T117" s="399"/>
      <c r="U117" s="399"/>
      <c r="V117" s="399"/>
      <c r="W117" s="399"/>
      <c r="X117" s="399"/>
      <c r="Y117" s="399"/>
      <c r="Z117" s="282">
        <v>133626.68926553673</v>
      </c>
      <c r="AA117" s="110">
        <v>0</v>
      </c>
      <c r="AB117" s="110">
        <v>124113.93785310732</v>
      </c>
      <c r="AC117" s="285">
        <v>9512.7514124293793</v>
      </c>
      <c r="AD117" s="293"/>
      <c r="AE117" s="294"/>
      <c r="AF117" s="294"/>
      <c r="AG117" s="294"/>
      <c r="AH117" s="294"/>
      <c r="AI117" s="294"/>
      <c r="AJ117" s="110"/>
      <c r="AK117" s="110"/>
      <c r="AL117" s="110"/>
      <c r="AM117" s="295"/>
      <c r="AN117" s="111" t="s">
        <v>136</v>
      </c>
      <c r="AO117" s="111" t="s">
        <v>136</v>
      </c>
      <c r="AP117" s="111" t="s">
        <v>136</v>
      </c>
      <c r="AQ117" s="111" t="s">
        <v>136</v>
      </c>
      <c r="AR117" s="111" t="s">
        <v>136</v>
      </c>
      <c r="AS117" s="298" t="s">
        <v>136</v>
      </c>
      <c r="AT117" s="381" t="s">
        <v>136</v>
      </c>
      <c r="AU117" s="382"/>
      <c r="AV117" s="382"/>
      <c r="AW117" s="382"/>
      <c r="AX117" s="382"/>
      <c r="AY117" s="382" t="s">
        <v>136</v>
      </c>
      <c r="AZ117" s="382"/>
      <c r="BA117" s="382"/>
      <c r="BB117" s="382"/>
      <c r="BC117" s="382"/>
      <c r="BD117" s="307"/>
      <c r="BF117" s="64"/>
    </row>
    <row r="118" spans="1:58" ht="20.25" customHeight="1" thickBot="1">
      <c r="A118" s="407" t="s">
        <v>648</v>
      </c>
      <c r="B118" s="408"/>
      <c r="C118" s="408"/>
      <c r="D118" s="408"/>
      <c r="E118" s="408"/>
      <c r="F118" s="408"/>
      <c r="G118" s="408"/>
      <c r="H118" s="408"/>
      <c r="I118" s="408"/>
      <c r="J118" s="408"/>
      <c r="K118" s="408"/>
      <c r="L118" s="408"/>
      <c r="M118" s="408"/>
      <c r="N118" s="408"/>
      <c r="O118" s="408"/>
      <c r="P118" s="408"/>
      <c r="Q118" s="408"/>
      <c r="R118" s="408"/>
      <c r="S118" s="408"/>
      <c r="T118" s="408"/>
      <c r="U118" s="408"/>
      <c r="V118" s="408"/>
      <c r="W118" s="408"/>
      <c r="X118" s="408"/>
      <c r="Y118" s="408"/>
      <c r="Z118" s="112"/>
      <c r="AA118" s="86"/>
      <c r="AB118" s="86"/>
      <c r="AC118" s="113"/>
      <c r="AD118" s="86"/>
      <c r="AE118" s="86"/>
      <c r="AF118" s="86"/>
      <c r="AG118" s="86"/>
      <c r="AH118" s="86"/>
      <c r="AI118" s="86"/>
      <c r="AJ118" s="86"/>
      <c r="AK118" s="86"/>
      <c r="AL118" s="86"/>
      <c r="AM118" s="243"/>
      <c r="AN118" s="244"/>
      <c r="AO118" s="245"/>
      <c r="AP118" s="86"/>
      <c r="AQ118" s="86"/>
      <c r="AR118" s="246"/>
      <c r="AS118" s="86"/>
      <c r="AT118" s="411"/>
      <c r="AU118" s="404"/>
      <c r="AV118" s="404"/>
      <c r="AW118" s="404"/>
      <c r="AX118" s="404"/>
      <c r="AY118" s="404"/>
      <c r="AZ118" s="404"/>
      <c r="BA118" s="404"/>
      <c r="BB118" s="404"/>
      <c r="BC118" s="404"/>
      <c r="BD118" s="322"/>
      <c r="BF118" s="64"/>
    </row>
    <row r="119" spans="1:58" ht="10.5" customHeight="1">
      <c r="A119" s="409" t="s">
        <v>136</v>
      </c>
      <c r="B119" s="410"/>
      <c r="C119" s="410"/>
      <c r="D119" s="410"/>
      <c r="E119" s="410"/>
      <c r="F119" s="410"/>
      <c r="G119" s="410"/>
      <c r="H119" s="410"/>
      <c r="I119" s="410"/>
      <c r="J119" s="410"/>
      <c r="K119" s="410"/>
      <c r="L119" s="410"/>
      <c r="M119" s="410"/>
      <c r="N119" s="410"/>
      <c r="O119" s="410"/>
      <c r="P119" s="410"/>
      <c r="Q119" s="410"/>
      <c r="R119" s="410"/>
      <c r="S119" s="410"/>
      <c r="T119" s="410"/>
      <c r="U119" s="410"/>
      <c r="V119" s="410"/>
      <c r="W119" s="410"/>
      <c r="X119" s="410"/>
      <c r="Y119" s="410"/>
      <c r="Z119" s="309"/>
      <c r="AA119" s="308"/>
      <c r="AB119" s="249"/>
      <c r="AC119" s="249"/>
      <c r="AD119" s="248"/>
      <c r="AE119" s="248"/>
      <c r="AF119" s="248"/>
      <c r="AG119" s="248" t="s">
        <v>136</v>
      </c>
      <c r="AH119" s="248" t="s">
        <v>136</v>
      </c>
      <c r="AI119" s="248" t="s">
        <v>136</v>
      </c>
      <c r="AJ119" s="249"/>
      <c r="AK119" s="249"/>
      <c r="AL119" s="249"/>
      <c r="AM119" s="248"/>
      <c r="AN119" s="248" t="s">
        <v>136</v>
      </c>
      <c r="AO119" s="251" t="s">
        <v>136</v>
      </c>
      <c r="AP119" s="252" t="s">
        <v>136</v>
      </c>
      <c r="AQ119" s="252" t="s">
        <v>136</v>
      </c>
      <c r="AR119" s="253" t="s">
        <v>136</v>
      </c>
      <c r="AS119" s="313" t="s">
        <v>136</v>
      </c>
      <c r="AT119" s="403"/>
      <c r="AU119" s="402"/>
      <c r="AV119" s="402"/>
      <c r="AW119" s="402"/>
      <c r="AX119" s="402"/>
      <c r="AY119" s="402"/>
      <c r="AZ119" s="402"/>
      <c r="BA119" s="402"/>
      <c r="BB119" s="402"/>
      <c r="BC119" s="402"/>
      <c r="BD119" s="321"/>
      <c r="BF119" s="64"/>
    </row>
    <row r="120" spans="1:58" ht="19.5" customHeight="1">
      <c r="A120" s="405" t="s">
        <v>647</v>
      </c>
      <c r="B120" s="406"/>
      <c r="C120" s="406"/>
      <c r="D120" s="406"/>
      <c r="E120" s="406"/>
      <c r="F120" s="406"/>
      <c r="G120" s="406"/>
      <c r="H120" s="406"/>
      <c r="I120" s="406"/>
      <c r="J120" s="406"/>
      <c r="K120" s="406"/>
      <c r="L120" s="406"/>
      <c r="M120" s="406"/>
      <c r="N120" s="406"/>
      <c r="O120" s="406"/>
      <c r="P120" s="406"/>
      <c r="Q120" s="406"/>
      <c r="R120" s="406"/>
      <c r="S120" s="406"/>
      <c r="T120" s="406"/>
      <c r="U120" s="406"/>
      <c r="V120" s="406"/>
      <c r="W120" s="406"/>
      <c r="X120" s="406"/>
      <c r="Y120" s="406"/>
      <c r="Z120" s="107"/>
      <c r="AA120" s="107"/>
      <c r="AB120" s="107"/>
      <c r="AC120" s="107"/>
      <c r="AD120" s="286"/>
      <c r="AE120" s="286"/>
      <c r="AF120" s="286"/>
      <c r="AG120" s="286"/>
      <c r="AH120" s="286"/>
      <c r="AI120" s="286"/>
      <c r="AJ120" s="107"/>
      <c r="AK120" s="107"/>
      <c r="AL120" s="107"/>
      <c r="AM120" s="287"/>
      <c r="AN120" s="109" t="s">
        <v>136</v>
      </c>
      <c r="AO120" s="109" t="s">
        <v>136</v>
      </c>
      <c r="AP120" s="109" t="s">
        <v>136</v>
      </c>
      <c r="AQ120" s="109" t="s">
        <v>136</v>
      </c>
      <c r="AR120" s="109" t="s">
        <v>136</v>
      </c>
      <c r="AS120" s="314" t="s">
        <v>136</v>
      </c>
      <c r="AT120" s="400"/>
      <c r="AU120" s="401"/>
      <c r="AV120" s="401"/>
      <c r="AW120" s="401"/>
      <c r="AX120" s="401"/>
      <c r="AY120" s="401"/>
      <c r="AZ120" s="401"/>
      <c r="BA120" s="401"/>
      <c r="BB120" s="401"/>
      <c r="BC120" s="401"/>
      <c r="BD120" s="95"/>
      <c r="BF120" s="64"/>
    </row>
    <row r="121" spans="1:58" ht="19.5" customHeight="1">
      <c r="A121" s="405" t="s">
        <v>649</v>
      </c>
      <c r="B121" s="406"/>
      <c r="C121" s="406"/>
      <c r="D121" s="406"/>
      <c r="E121" s="406"/>
      <c r="F121" s="406"/>
      <c r="G121" s="406"/>
      <c r="H121" s="406"/>
      <c r="I121" s="406"/>
      <c r="J121" s="406"/>
      <c r="K121" s="406"/>
      <c r="L121" s="406"/>
      <c r="M121" s="406"/>
      <c r="N121" s="406"/>
      <c r="O121" s="406"/>
      <c r="P121" s="406"/>
      <c r="Q121" s="406"/>
      <c r="R121" s="406"/>
      <c r="S121" s="406"/>
      <c r="T121" s="406"/>
      <c r="U121" s="406"/>
      <c r="V121" s="406"/>
      <c r="W121" s="406"/>
      <c r="X121" s="406"/>
      <c r="Y121" s="406"/>
      <c r="Z121" s="107"/>
      <c r="AA121" s="107"/>
      <c r="AB121" s="107"/>
      <c r="AC121" s="107"/>
      <c r="AD121" s="286"/>
      <c r="AE121" s="286"/>
      <c r="AF121" s="286"/>
      <c r="AG121" s="286"/>
      <c r="AH121" s="286"/>
      <c r="AI121" s="286"/>
      <c r="AJ121" s="107"/>
      <c r="AK121" s="107"/>
      <c r="AL121" s="107"/>
      <c r="AM121" s="287"/>
      <c r="AN121" s="109" t="s">
        <v>136</v>
      </c>
      <c r="AO121" s="109" t="s">
        <v>136</v>
      </c>
      <c r="AP121" s="109" t="s">
        <v>136</v>
      </c>
      <c r="AQ121" s="109" t="s">
        <v>136</v>
      </c>
      <c r="AR121" s="109" t="s">
        <v>136</v>
      </c>
      <c r="AS121" s="314" t="s">
        <v>136</v>
      </c>
      <c r="AT121" s="400" t="s">
        <v>136</v>
      </c>
      <c r="AU121" s="401"/>
      <c r="AV121" s="401"/>
      <c r="AW121" s="401"/>
      <c r="AX121" s="401"/>
      <c r="AY121" s="401" t="s">
        <v>136</v>
      </c>
      <c r="AZ121" s="401"/>
      <c r="BA121" s="401"/>
      <c r="BB121" s="401"/>
      <c r="BC121" s="401"/>
      <c r="BD121" s="95"/>
      <c r="BF121" s="64"/>
    </row>
    <row r="122" spans="1:58" ht="19.5" customHeight="1">
      <c r="A122" s="405" t="s">
        <v>645</v>
      </c>
      <c r="B122" s="406"/>
      <c r="C122" s="406"/>
      <c r="D122" s="406"/>
      <c r="E122" s="406"/>
      <c r="F122" s="406"/>
      <c r="G122" s="406"/>
      <c r="H122" s="406"/>
      <c r="I122" s="406"/>
      <c r="J122" s="406"/>
      <c r="K122" s="406"/>
      <c r="L122" s="406"/>
      <c r="M122" s="406"/>
      <c r="N122" s="406"/>
      <c r="O122" s="406"/>
      <c r="P122" s="406"/>
      <c r="Q122" s="406"/>
      <c r="R122" s="406"/>
      <c r="S122" s="406"/>
      <c r="T122" s="406"/>
      <c r="U122" s="406"/>
      <c r="V122" s="406"/>
      <c r="W122" s="406"/>
      <c r="X122" s="406"/>
      <c r="Y122" s="406"/>
      <c r="Z122" s="107"/>
      <c r="AA122" s="107"/>
      <c r="AB122" s="107"/>
      <c r="AC122" s="107"/>
      <c r="AD122" s="286"/>
      <c r="AE122" s="286"/>
      <c r="AF122" s="286"/>
      <c r="AG122" s="286"/>
      <c r="AH122" s="286"/>
      <c r="AI122" s="286"/>
      <c r="AJ122" s="107"/>
      <c r="AK122" s="107"/>
      <c r="AL122" s="107"/>
      <c r="AM122" s="287"/>
      <c r="AN122" s="109" t="s">
        <v>136</v>
      </c>
      <c r="AO122" s="109" t="s">
        <v>136</v>
      </c>
      <c r="AP122" s="109" t="s">
        <v>136</v>
      </c>
      <c r="AQ122" s="109" t="s">
        <v>136</v>
      </c>
      <c r="AR122" s="109" t="s">
        <v>136</v>
      </c>
      <c r="AS122" s="314" t="s">
        <v>136</v>
      </c>
      <c r="AT122" s="400" t="s">
        <v>136</v>
      </c>
      <c r="AU122" s="401"/>
      <c r="AV122" s="401"/>
      <c r="AW122" s="401"/>
      <c r="AX122" s="401"/>
      <c r="AY122" s="401" t="s">
        <v>136</v>
      </c>
      <c r="AZ122" s="401"/>
      <c r="BA122" s="401"/>
      <c r="BB122" s="401"/>
      <c r="BC122" s="401"/>
      <c r="BD122" s="95"/>
      <c r="BF122" s="64"/>
    </row>
    <row r="123" spans="1:58" ht="19.5" customHeight="1">
      <c r="A123" s="405" t="s">
        <v>643</v>
      </c>
      <c r="B123" s="406"/>
      <c r="C123" s="406"/>
      <c r="D123" s="406"/>
      <c r="E123" s="406"/>
      <c r="F123" s="406"/>
      <c r="G123" s="406"/>
      <c r="H123" s="406"/>
      <c r="I123" s="406"/>
      <c r="J123" s="406"/>
      <c r="K123" s="406"/>
      <c r="L123" s="406"/>
      <c r="M123" s="406"/>
      <c r="N123" s="406"/>
      <c r="O123" s="406"/>
      <c r="P123" s="406"/>
      <c r="Q123" s="406"/>
      <c r="R123" s="406"/>
      <c r="S123" s="406"/>
      <c r="T123" s="406"/>
      <c r="U123" s="406"/>
      <c r="V123" s="406"/>
      <c r="W123" s="406"/>
      <c r="X123" s="406"/>
      <c r="Y123" s="406"/>
      <c r="Z123" s="107"/>
      <c r="AA123" s="107"/>
      <c r="AB123" s="107"/>
      <c r="AC123" s="107"/>
      <c r="AD123" s="286"/>
      <c r="AE123" s="286"/>
      <c r="AF123" s="286"/>
      <c r="AG123" s="286"/>
      <c r="AH123" s="286"/>
      <c r="AI123" s="286"/>
      <c r="AJ123" s="107"/>
      <c r="AK123" s="107"/>
      <c r="AL123" s="107"/>
      <c r="AM123" s="287"/>
      <c r="AN123" s="109" t="s">
        <v>136</v>
      </c>
      <c r="AO123" s="109" t="s">
        <v>136</v>
      </c>
      <c r="AP123" s="109" t="s">
        <v>136</v>
      </c>
      <c r="AQ123" s="109" t="s">
        <v>136</v>
      </c>
      <c r="AR123" s="109" t="s">
        <v>136</v>
      </c>
      <c r="AS123" s="314" t="s">
        <v>136</v>
      </c>
      <c r="AT123" s="400" t="s">
        <v>136</v>
      </c>
      <c r="AU123" s="401"/>
      <c r="AV123" s="401"/>
      <c r="AW123" s="401"/>
      <c r="AX123" s="401"/>
      <c r="AY123" s="401" t="s">
        <v>136</v>
      </c>
      <c r="AZ123" s="401"/>
      <c r="BA123" s="401"/>
      <c r="BB123" s="401"/>
      <c r="BC123" s="401"/>
      <c r="BD123" s="95"/>
      <c r="BF123" s="64"/>
    </row>
    <row r="124" spans="1:58" ht="19.5" customHeight="1">
      <c r="A124" s="405" t="s">
        <v>644</v>
      </c>
      <c r="B124" s="406"/>
      <c r="C124" s="406"/>
      <c r="D124" s="406"/>
      <c r="E124" s="406"/>
      <c r="F124" s="406"/>
      <c r="G124" s="406"/>
      <c r="H124" s="406"/>
      <c r="I124" s="406"/>
      <c r="J124" s="406"/>
      <c r="K124" s="406"/>
      <c r="L124" s="406"/>
      <c r="M124" s="406"/>
      <c r="N124" s="406"/>
      <c r="O124" s="406"/>
      <c r="P124" s="406"/>
      <c r="Q124" s="406"/>
      <c r="R124" s="406"/>
      <c r="S124" s="406"/>
      <c r="T124" s="406"/>
      <c r="U124" s="406"/>
      <c r="V124" s="406"/>
      <c r="W124" s="406"/>
      <c r="X124" s="406"/>
      <c r="Y124" s="406"/>
      <c r="Z124" s="107"/>
      <c r="AA124" s="107"/>
      <c r="AB124" s="107"/>
      <c r="AC124" s="107"/>
      <c r="AD124" s="286"/>
      <c r="AE124" s="286"/>
      <c r="AF124" s="286"/>
      <c r="AG124" s="286"/>
      <c r="AH124" s="286"/>
      <c r="AI124" s="286"/>
      <c r="AJ124" s="107"/>
      <c r="AK124" s="107"/>
      <c r="AL124" s="107"/>
      <c r="AM124" s="287"/>
      <c r="AN124" s="109" t="s">
        <v>136</v>
      </c>
      <c r="AO124" s="109" t="s">
        <v>136</v>
      </c>
      <c r="AP124" s="109" t="s">
        <v>136</v>
      </c>
      <c r="AQ124" s="109" t="s">
        <v>136</v>
      </c>
      <c r="AR124" s="109" t="s">
        <v>136</v>
      </c>
      <c r="AS124" s="314" t="s">
        <v>136</v>
      </c>
      <c r="AT124" s="400" t="s">
        <v>136</v>
      </c>
      <c r="AU124" s="401"/>
      <c r="AV124" s="401"/>
      <c r="AW124" s="401"/>
      <c r="AX124" s="401"/>
      <c r="AY124" s="401" t="s">
        <v>136</v>
      </c>
      <c r="AZ124" s="401"/>
      <c r="BA124" s="401"/>
      <c r="BB124" s="401"/>
      <c r="BC124" s="401"/>
      <c r="BD124" s="95"/>
      <c r="BF124" s="64"/>
    </row>
    <row r="125" spans="1:58" outlineLevel="1">
      <c r="A125" s="405" t="s">
        <v>650</v>
      </c>
      <c r="B125" s="406"/>
      <c r="C125" s="406"/>
      <c r="D125" s="406"/>
      <c r="E125" s="406"/>
      <c r="F125" s="406"/>
      <c r="G125" s="406"/>
      <c r="H125" s="406"/>
      <c r="I125" s="406"/>
      <c r="J125" s="406"/>
      <c r="K125" s="406"/>
      <c r="L125" s="406"/>
      <c r="M125" s="406"/>
      <c r="N125" s="406"/>
      <c r="O125" s="406"/>
      <c r="P125" s="406"/>
      <c r="Q125" s="406"/>
      <c r="R125" s="406"/>
      <c r="S125" s="406"/>
      <c r="T125" s="406"/>
      <c r="U125" s="406"/>
      <c r="V125" s="406"/>
      <c r="W125" s="406"/>
      <c r="X125" s="406"/>
      <c r="Y125" s="406"/>
      <c r="Z125" s="107"/>
      <c r="AA125" s="310"/>
      <c r="AB125" s="310"/>
      <c r="AC125" s="310"/>
      <c r="AD125" s="286"/>
      <c r="AE125" s="286"/>
      <c r="AF125" s="286"/>
      <c r="AG125" s="286"/>
      <c r="AH125" s="286"/>
      <c r="AI125" s="286"/>
      <c r="AJ125" s="107"/>
      <c r="AK125" s="107"/>
      <c r="AL125" s="107"/>
      <c r="AM125" s="311"/>
      <c r="AN125" s="311"/>
      <c r="AO125" s="311"/>
      <c r="AP125" s="311"/>
      <c r="AQ125" s="311"/>
      <c r="AR125" s="311"/>
      <c r="AS125" s="315"/>
      <c r="AT125" s="415"/>
      <c r="AU125" s="416"/>
      <c r="AV125" s="416"/>
      <c r="AW125" s="416"/>
      <c r="AX125" s="416"/>
      <c r="AY125" s="416"/>
      <c r="AZ125" s="416"/>
      <c r="BA125" s="416"/>
      <c r="BB125" s="416"/>
      <c r="BC125" s="416"/>
      <c r="BD125" s="417"/>
      <c r="BF125" s="64"/>
    </row>
    <row r="126" spans="1:58" ht="13.5" customHeight="1" outlineLevel="1" thickBot="1">
      <c r="A126" s="418" t="s">
        <v>651</v>
      </c>
      <c r="B126" s="419"/>
      <c r="C126" s="419"/>
      <c r="D126" s="419"/>
      <c r="E126" s="419"/>
      <c r="F126" s="419"/>
      <c r="G126" s="419"/>
      <c r="H126" s="419"/>
      <c r="I126" s="419"/>
      <c r="J126" s="419"/>
      <c r="K126" s="419"/>
      <c r="L126" s="419"/>
      <c r="M126" s="419"/>
      <c r="N126" s="419"/>
      <c r="O126" s="419"/>
      <c r="P126" s="419"/>
      <c r="Q126" s="419"/>
      <c r="R126" s="419"/>
      <c r="S126" s="419"/>
      <c r="T126" s="419"/>
      <c r="U126" s="419"/>
      <c r="V126" s="419"/>
      <c r="W126" s="419"/>
      <c r="X126" s="419"/>
      <c r="Y126" s="419"/>
      <c r="Z126" s="323"/>
      <c r="AA126" s="324"/>
      <c r="AB126" s="324"/>
      <c r="AC126" s="324"/>
      <c r="AD126" s="294"/>
      <c r="AE126" s="294"/>
      <c r="AF126" s="294"/>
      <c r="AG126" s="294"/>
      <c r="AH126" s="294"/>
      <c r="AI126" s="294"/>
      <c r="AJ126" s="110"/>
      <c r="AK126" s="110"/>
      <c r="AL126" s="110"/>
      <c r="AM126" s="312"/>
      <c r="AN126" s="312"/>
      <c r="AO126" s="312"/>
      <c r="AP126" s="312"/>
      <c r="AQ126" s="312"/>
      <c r="AR126" s="312"/>
      <c r="AS126" s="316"/>
      <c r="AT126" s="420"/>
      <c r="AU126" s="421"/>
      <c r="AV126" s="421"/>
      <c r="AW126" s="421"/>
      <c r="AX126" s="421"/>
      <c r="AY126" s="421"/>
      <c r="AZ126" s="421"/>
      <c r="BA126" s="421"/>
      <c r="BB126" s="421"/>
      <c r="BC126" s="421"/>
      <c r="BD126" s="422"/>
      <c r="BF126" s="64"/>
    </row>
    <row r="127" spans="1:58" ht="15" customHeight="1">
      <c r="A127" s="412" t="s">
        <v>652</v>
      </c>
      <c r="B127" s="412"/>
      <c r="C127" s="412"/>
      <c r="D127" s="412"/>
      <c r="E127" s="412"/>
      <c r="F127" s="412"/>
      <c r="G127" s="412"/>
      <c r="H127" s="412"/>
      <c r="I127" s="412"/>
      <c r="J127" s="412"/>
      <c r="K127" s="412"/>
      <c r="L127" s="412"/>
      <c r="M127" s="412"/>
      <c r="N127" s="412"/>
      <c r="O127" s="412"/>
      <c r="P127" s="412"/>
      <c r="Q127" s="412"/>
      <c r="R127" s="412"/>
      <c r="S127" s="412"/>
      <c r="T127" s="412"/>
      <c r="U127" s="412"/>
      <c r="V127" s="412"/>
      <c r="W127" s="412"/>
      <c r="X127" s="412"/>
      <c r="Y127" s="412"/>
      <c r="Z127" s="325"/>
      <c r="AA127" s="326"/>
      <c r="AB127" s="326"/>
      <c r="AC127" s="327"/>
      <c r="AD127" s="86"/>
      <c r="AE127" s="86"/>
      <c r="AF127" s="86"/>
      <c r="AG127" s="86"/>
      <c r="AH127" s="86"/>
      <c r="AI127" s="86"/>
      <c r="AJ127" s="86"/>
      <c r="AK127" s="86"/>
      <c r="AL127" s="86"/>
      <c r="AM127" s="413"/>
      <c r="AN127" s="414"/>
      <c r="AO127" s="414"/>
      <c r="AP127" s="414"/>
      <c r="AQ127" s="414"/>
      <c r="AR127" s="414"/>
      <c r="AS127" s="414"/>
      <c r="AT127" s="317"/>
      <c r="AU127" s="318"/>
      <c r="AV127" s="318"/>
      <c r="AW127" s="319"/>
      <c r="AX127" s="319"/>
      <c r="AY127" s="319"/>
      <c r="AZ127" s="319"/>
      <c r="BA127" s="319"/>
      <c r="BB127" s="319"/>
      <c r="BC127" s="320"/>
      <c r="BD127" s="305"/>
      <c r="BF127" s="64"/>
    </row>
    <row r="128" spans="1:58">
      <c r="BF128" s="64"/>
    </row>
    <row r="129" spans="26:58">
      <c r="BF129" s="64"/>
    </row>
    <row r="130" spans="26:58">
      <c r="BF130" s="64"/>
    </row>
    <row r="131" spans="26:58">
      <c r="BF131" s="64"/>
    </row>
    <row r="132" spans="26:58">
      <c r="AL132" s="201"/>
      <c r="BF132" s="64"/>
    </row>
    <row r="133" spans="26:58">
      <c r="BF133" s="64"/>
    </row>
    <row r="134" spans="26:58">
      <c r="AL134" s="201"/>
      <c r="BF134" s="64"/>
    </row>
    <row r="135" spans="26:58">
      <c r="Z135" s="235"/>
      <c r="BF135" s="64"/>
    </row>
    <row r="136" spans="26:58">
      <c r="Z136" s="235"/>
      <c r="AL136" s="201"/>
      <c r="BF136" s="64"/>
    </row>
    <row r="137" spans="26:58">
      <c r="Z137" s="235"/>
      <c r="AL137" s="201"/>
      <c r="BF137" s="64"/>
    </row>
    <row r="138" spans="26:58">
      <c r="BF138" s="64"/>
    </row>
    <row r="139" spans="26:58">
      <c r="BF139" s="64"/>
    </row>
    <row r="140" spans="26:58">
      <c r="BF140" s="64"/>
    </row>
    <row r="141" spans="26:58">
      <c r="BF141" s="64"/>
    </row>
    <row r="142" spans="26:58">
      <c r="BF142" s="64"/>
    </row>
    <row r="143" spans="26:58">
      <c r="BF143" s="64"/>
    </row>
    <row r="144" spans="26:58">
      <c r="BF144" s="64"/>
    </row>
    <row r="145" spans="58:58">
      <c r="BF145" s="64"/>
    </row>
    <row r="146" spans="58:58">
      <c r="BF146" s="64"/>
    </row>
    <row r="147" spans="58:58">
      <c r="BF147" s="64"/>
    </row>
    <row r="148" spans="58:58">
      <c r="BF148" s="64"/>
    </row>
    <row r="149" spans="58:58">
      <c r="BF149" s="64"/>
    </row>
    <row r="150" spans="58:58">
      <c r="BF150" s="64"/>
    </row>
    <row r="151" spans="58:58">
      <c r="BF151" s="64"/>
    </row>
    <row r="152" spans="58:58">
      <c r="BF152" s="64"/>
    </row>
    <row r="153" spans="58:58">
      <c r="BF153" s="64"/>
    </row>
    <row r="154" spans="58:58">
      <c r="BF154" s="64"/>
    </row>
    <row r="155" spans="58:58">
      <c r="BF155" s="64"/>
    </row>
    <row r="156" spans="58:58">
      <c r="BF156" s="64"/>
    </row>
    <row r="157" spans="58:58">
      <c r="BF157" s="64"/>
    </row>
    <row r="158" spans="58:58">
      <c r="BF158" s="64"/>
    </row>
    <row r="159" spans="58:58">
      <c r="BF159" s="64"/>
    </row>
    <row r="160" spans="58:58">
      <c r="BF160" s="64"/>
    </row>
    <row r="161" spans="58:58">
      <c r="BF161" s="64"/>
    </row>
    <row r="162" spans="58:58">
      <c r="BF162" s="64"/>
    </row>
    <row r="163" spans="58:58">
      <c r="BF163" s="64"/>
    </row>
    <row r="164" spans="58:58">
      <c r="BF164" s="64"/>
    </row>
    <row r="165" spans="58:58">
      <c r="BF165" s="64"/>
    </row>
  </sheetData>
  <autoFilter ref="A18:BD127" xr:uid="{797302C7-8539-4953-A27A-E18DE1D254E7}"/>
  <mergeCells count="104">
    <mergeCell ref="A127:Y127"/>
    <mergeCell ref="AM127:AS127"/>
    <mergeCell ref="A124:Y124"/>
    <mergeCell ref="AT124:AX124"/>
    <mergeCell ref="AY124:BC124"/>
    <mergeCell ref="A125:Y125"/>
    <mergeCell ref="AT125:BD125"/>
    <mergeCell ref="A126:Y126"/>
    <mergeCell ref="AT126:BD126"/>
    <mergeCell ref="A122:Y122"/>
    <mergeCell ref="AT122:AX122"/>
    <mergeCell ref="AY122:BC122"/>
    <mergeCell ref="A123:Y123"/>
    <mergeCell ref="AT123:AX123"/>
    <mergeCell ref="AY123:BC123"/>
    <mergeCell ref="A118:Y118"/>
    <mergeCell ref="A119:Y119"/>
    <mergeCell ref="A120:Y120"/>
    <mergeCell ref="A121:Y121"/>
    <mergeCell ref="AT121:AX121"/>
    <mergeCell ref="AY121:BC121"/>
    <mergeCell ref="AT118:AX118"/>
    <mergeCell ref="A116:Y116"/>
    <mergeCell ref="AT116:AX116"/>
    <mergeCell ref="AY116:BC116"/>
    <mergeCell ref="A117:Y117"/>
    <mergeCell ref="AT117:AX117"/>
    <mergeCell ref="AY117:BC117"/>
    <mergeCell ref="AT120:AX120"/>
    <mergeCell ref="AY120:BC120"/>
    <mergeCell ref="AY119:BC119"/>
    <mergeCell ref="AT119:AX119"/>
    <mergeCell ref="AY118:BC118"/>
    <mergeCell ref="A113:Y113"/>
    <mergeCell ref="A114:Y114"/>
    <mergeCell ref="AT114:AX114"/>
    <mergeCell ref="AY114:BC114"/>
    <mergeCell ref="A115:Y115"/>
    <mergeCell ref="AT115:AX115"/>
    <mergeCell ref="AY115:BC115"/>
    <mergeCell ref="A19:AL19"/>
    <mergeCell ref="AN19:AS19"/>
    <mergeCell ref="AT19:BD19"/>
    <mergeCell ref="A107:D107"/>
    <mergeCell ref="A108:D108"/>
    <mergeCell ref="A112:D112"/>
    <mergeCell ref="AT113:AX113"/>
    <mergeCell ref="AY113:BC113"/>
    <mergeCell ref="AS15:AS17"/>
    <mergeCell ref="AT15:BC15"/>
    <mergeCell ref="BD15:BD17"/>
    <mergeCell ref="K16:K17"/>
    <mergeCell ref="L16:L17"/>
    <mergeCell ref="AT16:AX16"/>
    <mergeCell ref="AY16:BC16"/>
    <mergeCell ref="AI15:AI17"/>
    <mergeCell ref="AJ15:AJ17"/>
    <mergeCell ref="AK15:AK17"/>
    <mergeCell ref="AL15:AL17"/>
    <mergeCell ref="AM15:AM17"/>
    <mergeCell ref="AN15:AN17"/>
    <mergeCell ref="AA15:AC16"/>
    <mergeCell ref="AD15:AD17"/>
    <mergeCell ref="AE15:AE17"/>
    <mergeCell ref="AF15:AF17"/>
    <mergeCell ref="AG15:AG17"/>
    <mergeCell ref="AH15:AH17"/>
    <mergeCell ref="U15:U17"/>
    <mergeCell ref="V15:V17"/>
    <mergeCell ref="W15:W17"/>
    <mergeCell ref="X15:X17"/>
    <mergeCell ref="S15:S17"/>
    <mergeCell ref="T15:T17"/>
    <mergeCell ref="G15:G17"/>
    <mergeCell ref="H15:H17"/>
    <mergeCell ref="I15:I17"/>
    <mergeCell ref="J15:J17"/>
    <mergeCell ref="K15:L15"/>
    <mergeCell ref="M15:M17"/>
    <mergeCell ref="AO15:AR16"/>
    <mergeCell ref="AD2:AG2"/>
    <mergeCell ref="AD3:AG3"/>
    <mergeCell ref="B4:AH4"/>
    <mergeCell ref="H5:I5"/>
    <mergeCell ref="H6:I6"/>
    <mergeCell ref="H7:I7"/>
    <mergeCell ref="Y15:Y17"/>
    <mergeCell ref="Z15:Z17"/>
    <mergeCell ref="N15:O16"/>
    <mergeCell ref="P15:P17"/>
    <mergeCell ref="Q15:Q17"/>
    <mergeCell ref="R15:R17"/>
    <mergeCell ref="A15:A17"/>
    <mergeCell ref="B15:B17"/>
    <mergeCell ref="C15:C17"/>
    <mergeCell ref="D15:D17"/>
    <mergeCell ref="E15:E17"/>
    <mergeCell ref="F15:F17"/>
    <mergeCell ref="H8:I8"/>
    <mergeCell ref="H9:I9"/>
    <mergeCell ref="H10:I10"/>
    <mergeCell ref="H11:I11"/>
    <mergeCell ref="H12:I12"/>
    <mergeCell ref="H13:I13"/>
  </mergeCells>
  <phoneticPr fontId="33" type="noConversion"/>
  <hyperlinks>
    <hyperlink ref="H8" r:id="rId1" xr:uid="{492C166F-D7EA-4E96-88F3-EDD47F229FBF}"/>
  </hyperlinks>
  <pageMargins left="0.25" right="0.25" top="0.75" bottom="0.75" header="0.3" footer="0.3"/>
  <pageSetup paperSize="8" scale="4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3B1F7-7185-4254-99AE-697376B196CB}">
  <dimension ref="A1:BR192"/>
  <sheetViews>
    <sheetView tabSelected="1" zoomScale="80" zoomScaleNormal="80" zoomScaleSheetLayoutView="115" workbookViewId="0">
      <pane xSplit="5" ySplit="9" topLeftCell="F30" activePane="bottomRight" state="frozen"/>
      <selection activeCell="H41" sqref="H41"/>
      <selection pane="topRight" activeCell="H41" sqref="H41"/>
      <selection pane="bottomLeft" activeCell="H41" sqref="H41"/>
      <selection pane="bottomRight" activeCell="E44" sqref="E44"/>
    </sheetView>
  </sheetViews>
  <sheetFormatPr defaultRowHeight="15"/>
  <cols>
    <col min="1" max="1" width="5" customWidth="1"/>
    <col min="2" max="3" width="9.140625" customWidth="1"/>
    <col min="4" max="4" width="10.42578125" customWidth="1"/>
    <col min="5" max="5" width="50.85546875" customWidth="1"/>
    <col min="6" max="6" width="17.42578125" customWidth="1"/>
    <col min="7" max="10" width="9.140625" customWidth="1"/>
    <col min="11" max="11" width="8.28515625" style="196" customWidth="1"/>
    <col min="12" max="12" width="13.5703125" style="196" customWidth="1"/>
    <col min="13" max="13" width="16.85546875" customWidth="1"/>
    <col min="14" max="14" width="15.42578125" customWidth="1"/>
    <col min="15" max="26" width="12" customWidth="1"/>
    <col min="27" max="27" width="14.28515625" style="2" customWidth="1"/>
    <col min="28" max="28" width="16.5703125" style="197" customWidth="1"/>
    <col min="29" max="29" width="14" customWidth="1"/>
    <col min="30" max="31" width="15.7109375" customWidth="1"/>
    <col min="32" max="32" width="31.7109375" customWidth="1"/>
    <col min="33" max="33" width="11.85546875" style="64" customWidth="1"/>
    <col min="34" max="34" width="11" style="64" customWidth="1"/>
    <col min="35" max="35" width="15.5703125" style="64" customWidth="1"/>
    <col min="36" max="36" width="9.140625" style="64"/>
    <col min="37" max="37" width="15.140625" style="64" customWidth="1"/>
    <col min="38" max="38" width="46.28515625" style="64" customWidth="1"/>
    <col min="39" max="39" width="34.85546875" style="64" customWidth="1"/>
    <col min="40" max="40" width="30.7109375" style="196" customWidth="1"/>
    <col min="41" max="41" width="32.140625" style="196" customWidth="1"/>
    <col min="42" max="53" width="9.85546875" customWidth="1"/>
    <col min="54" max="54" width="18.85546875" customWidth="1"/>
    <col min="55" max="55" width="15.140625" customWidth="1"/>
    <col min="56" max="56" width="10.5703125" customWidth="1"/>
    <col min="57" max="57" width="8.5703125" customWidth="1"/>
    <col min="58" max="60" width="10.5703125" customWidth="1"/>
    <col min="61" max="61" width="8.5703125" customWidth="1"/>
    <col min="62" max="64" width="11.5703125" customWidth="1"/>
    <col min="65" max="65" width="14" customWidth="1"/>
    <col min="66" max="68" width="11.5703125" customWidth="1"/>
    <col min="69" max="69" width="9.42578125" customWidth="1"/>
  </cols>
  <sheetData>
    <row r="1" spans="1:70" ht="18.7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6"/>
      <c r="L1" s="116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7"/>
      <c r="AB1" s="118"/>
      <c r="AC1" s="115"/>
      <c r="AD1" s="115"/>
      <c r="AE1" s="115"/>
      <c r="AF1" s="115"/>
      <c r="AG1" s="119"/>
      <c r="AH1" s="119"/>
      <c r="AI1" s="120" t="s">
        <v>669</v>
      </c>
      <c r="AJ1" s="119"/>
      <c r="AK1" s="119"/>
      <c r="AL1" s="119"/>
      <c r="AM1" s="119"/>
      <c r="AN1" s="116"/>
      <c r="AO1" s="116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</row>
    <row r="2" spans="1:70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6"/>
      <c r="L2" s="116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7"/>
      <c r="AB2" s="121"/>
      <c r="AC2" s="115"/>
      <c r="AD2" s="122"/>
      <c r="AE2" s="122"/>
      <c r="AF2" s="115"/>
      <c r="AG2" s="119"/>
      <c r="AH2" s="119"/>
      <c r="AI2" s="123"/>
      <c r="AJ2" s="119"/>
      <c r="AK2" s="119"/>
      <c r="AL2" s="119"/>
      <c r="AM2" s="119"/>
      <c r="AN2" s="116"/>
      <c r="AO2" s="116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</row>
    <row r="3" spans="1:70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6"/>
      <c r="L3" s="116"/>
      <c r="M3" s="115"/>
      <c r="N3" s="124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7"/>
      <c r="AB3" s="121"/>
      <c r="AC3" s="115"/>
      <c r="AD3" s="115"/>
      <c r="AE3" s="239"/>
      <c r="AF3" s="115"/>
      <c r="AG3" s="119"/>
      <c r="AH3" s="119"/>
      <c r="AI3" s="119"/>
      <c r="AJ3" s="119"/>
      <c r="AK3" s="119"/>
      <c r="AL3" s="119"/>
      <c r="AM3" s="119"/>
      <c r="AN3" s="116"/>
      <c r="AO3" s="116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</row>
    <row r="4" spans="1:70" ht="18.75">
      <c r="A4" s="424" t="s">
        <v>369</v>
      </c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24"/>
      <c r="AC4" s="424"/>
      <c r="AD4" s="424"/>
      <c r="AE4" s="424"/>
      <c r="AF4" s="424"/>
      <c r="AG4" s="424"/>
      <c r="AH4" s="424"/>
      <c r="AI4" s="424"/>
      <c r="AJ4" s="424"/>
      <c r="AK4" s="424"/>
      <c r="AL4" s="424"/>
      <c r="AM4" s="424"/>
      <c r="AN4" s="424"/>
      <c r="AO4" s="424"/>
      <c r="AP4" s="424"/>
      <c r="AQ4" s="424"/>
      <c r="AR4" s="424"/>
      <c r="AS4" s="424"/>
      <c r="AT4" s="424"/>
      <c r="AU4" s="424"/>
      <c r="AV4" s="424"/>
      <c r="AW4" s="424"/>
      <c r="AX4" s="424"/>
      <c r="AY4" s="424"/>
      <c r="AZ4" s="424"/>
      <c r="BA4" s="424"/>
      <c r="BB4" s="424"/>
      <c r="BC4" s="424"/>
      <c r="BD4" s="424"/>
      <c r="BE4" s="424"/>
      <c r="BF4" s="424"/>
      <c r="BG4" s="424"/>
      <c r="BH4" s="424"/>
      <c r="BI4" s="424"/>
      <c r="BJ4" s="424"/>
      <c r="BK4" s="424"/>
      <c r="BL4" s="424"/>
      <c r="BM4" s="424"/>
      <c r="BN4" s="424"/>
      <c r="BO4" s="424"/>
      <c r="BP4" s="424"/>
      <c r="BQ4" s="424"/>
    </row>
    <row r="5" spans="1:70" ht="16.5" thickBot="1">
      <c r="A5" s="125" t="s">
        <v>370</v>
      </c>
      <c r="B5" s="126"/>
      <c r="C5" s="126"/>
      <c r="D5" s="126"/>
      <c r="E5" s="125"/>
      <c r="F5" s="125"/>
      <c r="G5" s="126"/>
      <c r="H5" s="126"/>
      <c r="I5" s="126"/>
      <c r="J5" s="126"/>
      <c r="K5" s="127"/>
      <c r="L5" s="127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8"/>
      <c r="AD5" s="128"/>
      <c r="AE5" s="128"/>
      <c r="AF5" s="125"/>
      <c r="AG5" s="129"/>
      <c r="AH5" s="425"/>
      <c r="AI5" s="425"/>
      <c r="AJ5" s="425"/>
      <c r="AK5" s="425"/>
      <c r="AL5" s="425"/>
      <c r="AM5" s="425"/>
      <c r="AN5" s="425"/>
      <c r="AO5" s="425"/>
      <c r="AP5" s="425"/>
      <c r="AQ5" s="425"/>
      <c r="AR5" s="425"/>
      <c r="AS5" s="425"/>
      <c r="AT5" s="425"/>
      <c r="AU5" s="425"/>
      <c r="AV5" s="425"/>
      <c r="AW5" s="425"/>
      <c r="AX5" s="425"/>
      <c r="AY5" s="425"/>
      <c r="AZ5" s="425"/>
      <c r="BA5" s="425"/>
      <c r="BB5" s="425"/>
      <c r="BC5" s="425"/>
      <c r="BD5" s="425"/>
      <c r="BE5" s="425"/>
      <c r="BF5" s="425"/>
      <c r="BG5" s="425"/>
      <c r="BH5" s="425"/>
      <c r="BI5" s="425"/>
      <c r="BJ5" s="425"/>
      <c r="BK5" s="425"/>
      <c r="BL5" s="425"/>
      <c r="BM5" s="425"/>
      <c r="BN5" s="425"/>
      <c r="BO5" s="425"/>
      <c r="BP5" s="425"/>
      <c r="BQ5" s="115"/>
    </row>
    <row r="6" spans="1:70" ht="18.75" customHeight="1">
      <c r="A6" s="423" t="s">
        <v>372</v>
      </c>
      <c r="B6" s="423" t="s">
        <v>420</v>
      </c>
      <c r="C6" s="423" t="s">
        <v>421</v>
      </c>
      <c r="D6" s="423" t="s">
        <v>422</v>
      </c>
      <c r="E6" s="423" t="s">
        <v>373</v>
      </c>
      <c r="F6" s="423" t="s">
        <v>423</v>
      </c>
      <c r="G6" s="423" t="s">
        <v>374</v>
      </c>
      <c r="H6" s="423" t="s">
        <v>375</v>
      </c>
      <c r="I6" s="423" t="s">
        <v>376</v>
      </c>
      <c r="J6" s="423" t="s">
        <v>377</v>
      </c>
      <c r="K6" s="423" t="s">
        <v>323</v>
      </c>
      <c r="L6" s="423"/>
      <c r="M6" s="423" t="s">
        <v>379</v>
      </c>
      <c r="N6" s="423" t="s">
        <v>380</v>
      </c>
      <c r="O6" s="423" t="s">
        <v>381</v>
      </c>
      <c r="P6" s="423"/>
      <c r="Q6" s="423"/>
      <c r="R6" s="423"/>
      <c r="S6" s="423"/>
      <c r="T6" s="423"/>
      <c r="U6" s="423"/>
      <c r="V6" s="423"/>
      <c r="W6" s="423"/>
      <c r="X6" s="423"/>
      <c r="Y6" s="423"/>
      <c r="Z6" s="423"/>
      <c r="AA6" s="423"/>
      <c r="AB6" s="426" t="s">
        <v>396</v>
      </c>
      <c r="AC6" s="423" t="s">
        <v>402</v>
      </c>
      <c r="AD6" s="423" t="s">
        <v>403</v>
      </c>
      <c r="AE6" s="423" t="s">
        <v>404</v>
      </c>
      <c r="AF6" s="423" t="s">
        <v>340</v>
      </c>
      <c r="AG6" s="423" t="s">
        <v>342</v>
      </c>
      <c r="AH6" s="423" t="s">
        <v>405</v>
      </c>
      <c r="AI6" s="423" t="s">
        <v>406</v>
      </c>
      <c r="AJ6" s="444" t="s">
        <v>407</v>
      </c>
      <c r="AK6" s="423" t="s">
        <v>318</v>
      </c>
      <c r="AL6" s="445" t="s">
        <v>320</v>
      </c>
      <c r="AM6" s="423" t="s">
        <v>408</v>
      </c>
      <c r="AN6" s="423" t="s">
        <v>341</v>
      </c>
      <c r="AO6" s="423" t="s">
        <v>409</v>
      </c>
      <c r="AP6" s="439" t="s">
        <v>410</v>
      </c>
      <c r="AQ6" s="439"/>
      <c r="AR6" s="439"/>
      <c r="AS6" s="439"/>
      <c r="AT6" s="439"/>
      <c r="AU6" s="439"/>
      <c r="AV6" s="439"/>
      <c r="AW6" s="439"/>
      <c r="AX6" s="439"/>
      <c r="AY6" s="439"/>
      <c r="AZ6" s="439"/>
      <c r="BA6" s="439"/>
      <c r="BB6" s="440"/>
      <c r="BC6" s="427" t="s">
        <v>412</v>
      </c>
      <c r="BD6" s="428"/>
      <c r="BE6" s="441"/>
      <c r="BF6" s="427" t="s">
        <v>413</v>
      </c>
      <c r="BG6" s="428"/>
      <c r="BH6" s="428"/>
      <c r="BI6" s="429"/>
      <c r="BJ6" s="443" t="s">
        <v>418</v>
      </c>
      <c r="BK6" s="439"/>
      <c r="BL6" s="439"/>
      <c r="BM6" s="440"/>
      <c r="BN6" s="427" t="s">
        <v>419</v>
      </c>
      <c r="BO6" s="428"/>
      <c r="BP6" s="428"/>
      <c r="BQ6" s="429"/>
    </row>
    <row r="7" spans="1:70" ht="18.75" customHeight="1">
      <c r="A7" s="423"/>
      <c r="B7" s="423"/>
      <c r="C7" s="423"/>
      <c r="D7" s="423"/>
      <c r="E7" s="423"/>
      <c r="F7" s="423"/>
      <c r="G7" s="423"/>
      <c r="H7" s="423"/>
      <c r="I7" s="423"/>
      <c r="J7" s="423"/>
      <c r="K7" s="423"/>
      <c r="L7" s="423"/>
      <c r="M7" s="423"/>
      <c r="N7" s="423"/>
      <c r="O7" s="433" t="s">
        <v>382</v>
      </c>
      <c r="P7" s="433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4" t="s">
        <v>395</v>
      </c>
      <c r="AB7" s="426"/>
      <c r="AC7" s="423"/>
      <c r="AD7" s="423"/>
      <c r="AE7" s="423"/>
      <c r="AF7" s="423"/>
      <c r="AG7" s="423"/>
      <c r="AH7" s="423"/>
      <c r="AI7" s="423"/>
      <c r="AJ7" s="444"/>
      <c r="AK7" s="423"/>
      <c r="AL7" s="445"/>
      <c r="AM7" s="423"/>
      <c r="AN7" s="423"/>
      <c r="AO7" s="423"/>
      <c r="AP7" s="435" t="s">
        <v>382</v>
      </c>
      <c r="AQ7" s="435"/>
      <c r="AR7" s="435"/>
      <c r="AS7" s="435"/>
      <c r="AT7" s="435"/>
      <c r="AU7" s="435"/>
      <c r="AV7" s="435"/>
      <c r="AW7" s="435"/>
      <c r="AX7" s="435"/>
      <c r="AY7" s="435"/>
      <c r="AZ7" s="435"/>
      <c r="BA7" s="436"/>
      <c r="BB7" s="437" t="s">
        <v>411</v>
      </c>
      <c r="BC7" s="430"/>
      <c r="BD7" s="431"/>
      <c r="BE7" s="442"/>
      <c r="BF7" s="430"/>
      <c r="BG7" s="431"/>
      <c r="BH7" s="431"/>
      <c r="BI7" s="432"/>
      <c r="BJ7" s="132" t="s">
        <v>417</v>
      </c>
      <c r="BK7" s="133" t="s">
        <v>414</v>
      </c>
      <c r="BL7" s="133" t="s">
        <v>415</v>
      </c>
      <c r="BM7" s="133" t="s">
        <v>416</v>
      </c>
      <c r="BN7" s="430"/>
      <c r="BO7" s="431"/>
      <c r="BP7" s="431"/>
      <c r="BQ7" s="432"/>
    </row>
    <row r="8" spans="1:70" ht="71.25" customHeight="1" thickBot="1">
      <c r="A8" s="423"/>
      <c r="B8" s="423"/>
      <c r="C8" s="423"/>
      <c r="D8" s="423"/>
      <c r="E8" s="423"/>
      <c r="F8" s="423"/>
      <c r="G8" s="423"/>
      <c r="H8" s="423"/>
      <c r="I8" s="423"/>
      <c r="J8" s="423"/>
      <c r="K8" s="130" t="s">
        <v>378</v>
      </c>
      <c r="L8" s="130" t="s">
        <v>322</v>
      </c>
      <c r="M8" s="423"/>
      <c r="N8" s="423"/>
      <c r="O8" s="134" t="s">
        <v>383</v>
      </c>
      <c r="P8" s="134" t="s">
        <v>384</v>
      </c>
      <c r="Q8" s="134" t="s">
        <v>385</v>
      </c>
      <c r="R8" s="134" t="s">
        <v>386</v>
      </c>
      <c r="S8" s="134" t="s">
        <v>387</v>
      </c>
      <c r="T8" s="134" t="s">
        <v>388</v>
      </c>
      <c r="U8" s="134" t="s">
        <v>389</v>
      </c>
      <c r="V8" s="134" t="s">
        <v>390</v>
      </c>
      <c r="W8" s="134" t="s">
        <v>391</v>
      </c>
      <c r="X8" s="134" t="s">
        <v>392</v>
      </c>
      <c r="Y8" s="134" t="s">
        <v>393</v>
      </c>
      <c r="Z8" s="135" t="s">
        <v>394</v>
      </c>
      <c r="AA8" s="434"/>
      <c r="AB8" s="426"/>
      <c r="AC8" s="423"/>
      <c r="AD8" s="423"/>
      <c r="AE8" s="423"/>
      <c r="AF8" s="423"/>
      <c r="AG8" s="423"/>
      <c r="AH8" s="423"/>
      <c r="AI8" s="423"/>
      <c r="AJ8" s="444"/>
      <c r="AK8" s="423"/>
      <c r="AL8" s="445"/>
      <c r="AM8" s="423"/>
      <c r="AN8" s="423"/>
      <c r="AO8" s="423"/>
      <c r="AP8" s="136" t="s">
        <v>383</v>
      </c>
      <c r="AQ8" s="137" t="s">
        <v>384</v>
      </c>
      <c r="AR8" s="137" t="s">
        <v>385</v>
      </c>
      <c r="AS8" s="137" t="s">
        <v>386</v>
      </c>
      <c r="AT8" s="137" t="s">
        <v>387</v>
      </c>
      <c r="AU8" s="137" t="s">
        <v>388</v>
      </c>
      <c r="AV8" s="137" t="s">
        <v>389</v>
      </c>
      <c r="AW8" s="137" t="s">
        <v>390</v>
      </c>
      <c r="AX8" s="137" t="s">
        <v>391</v>
      </c>
      <c r="AY8" s="137" t="s">
        <v>392</v>
      </c>
      <c r="AZ8" s="137" t="s">
        <v>393</v>
      </c>
      <c r="BA8" s="138" t="s">
        <v>394</v>
      </c>
      <c r="BB8" s="438"/>
      <c r="BC8" s="137" t="s">
        <v>397</v>
      </c>
      <c r="BD8" s="137" t="s">
        <v>398</v>
      </c>
      <c r="BE8" s="137" t="s">
        <v>399</v>
      </c>
      <c r="BF8" s="137" t="s">
        <v>400</v>
      </c>
      <c r="BG8" s="137" t="s">
        <v>397</v>
      </c>
      <c r="BH8" s="137" t="s">
        <v>398</v>
      </c>
      <c r="BI8" s="139" t="s">
        <v>399</v>
      </c>
      <c r="BJ8" s="140" t="s">
        <v>400</v>
      </c>
      <c r="BK8" s="137" t="s">
        <v>397</v>
      </c>
      <c r="BL8" s="137" t="s">
        <v>398</v>
      </c>
      <c r="BM8" s="137" t="s">
        <v>399</v>
      </c>
      <c r="BN8" s="137" t="s">
        <v>400</v>
      </c>
      <c r="BO8" s="137" t="s">
        <v>397</v>
      </c>
      <c r="BP8" s="137" t="s">
        <v>398</v>
      </c>
      <c r="BQ8" s="139" t="s">
        <v>399</v>
      </c>
      <c r="BR8" s="141" t="s">
        <v>401</v>
      </c>
    </row>
    <row r="9" spans="1:70" s="64" customFormat="1" ht="15.75" thickBot="1">
      <c r="A9" s="131" t="s">
        <v>137</v>
      </c>
      <c r="B9" s="131" t="s">
        <v>138</v>
      </c>
      <c r="C9" s="131" t="s">
        <v>139</v>
      </c>
      <c r="D9" s="131" t="s">
        <v>140</v>
      </c>
      <c r="E9" s="131" t="s">
        <v>141</v>
      </c>
      <c r="F9" s="131" t="s">
        <v>142</v>
      </c>
      <c r="G9" s="131" t="s">
        <v>143</v>
      </c>
      <c r="H9" s="131" t="s">
        <v>144</v>
      </c>
      <c r="I9" s="131" t="s">
        <v>145</v>
      </c>
      <c r="J9" s="131" t="s">
        <v>146</v>
      </c>
      <c r="K9" s="130" t="s">
        <v>147</v>
      </c>
      <c r="L9" s="130" t="s">
        <v>148</v>
      </c>
      <c r="M9" s="131" t="s">
        <v>149</v>
      </c>
      <c r="N9" s="131" t="s">
        <v>150</v>
      </c>
      <c r="O9" s="131" t="s">
        <v>151</v>
      </c>
      <c r="P9" s="131" t="s">
        <v>152</v>
      </c>
      <c r="Q9" s="131" t="s">
        <v>153</v>
      </c>
      <c r="R9" s="131" t="s">
        <v>154</v>
      </c>
      <c r="S9" s="131" t="s">
        <v>155</v>
      </c>
      <c r="T9" s="131" t="s">
        <v>156</v>
      </c>
      <c r="U9" s="131" t="s">
        <v>157</v>
      </c>
      <c r="V9" s="131" t="s">
        <v>158</v>
      </c>
      <c r="W9" s="131" t="s">
        <v>159</v>
      </c>
      <c r="X9" s="131" t="s">
        <v>160</v>
      </c>
      <c r="Y9" s="131" t="s">
        <v>161</v>
      </c>
      <c r="Z9" s="131" t="s">
        <v>162</v>
      </c>
      <c r="AA9" s="142" t="s">
        <v>163</v>
      </c>
      <c r="AB9" s="142">
        <v>24</v>
      </c>
      <c r="AC9" s="131" t="s">
        <v>164</v>
      </c>
      <c r="AD9" s="131" t="s">
        <v>165</v>
      </c>
      <c r="AE9" s="131" t="s">
        <v>166</v>
      </c>
      <c r="AF9" s="131" t="s">
        <v>167</v>
      </c>
      <c r="AG9" s="131" t="s">
        <v>168</v>
      </c>
      <c r="AH9" s="131" t="s">
        <v>169</v>
      </c>
      <c r="AI9" s="131" t="s">
        <v>170</v>
      </c>
      <c r="AJ9" s="143" t="s">
        <v>171</v>
      </c>
      <c r="AK9" s="131" t="s">
        <v>172</v>
      </c>
      <c r="AL9" s="144" t="s">
        <v>173</v>
      </c>
      <c r="AM9" s="131" t="s">
        <v>174</v>
      </c>
      <c r="AN9" s="130" t="s">
        <v>175</v>
      </c>
      <c r="AO9" s="130" t="s">
        <v>176</v>
      </c>
      <c r="AP9" s="145" t="s">
        <v>177</v>
      </c>
      <c r="AQ9" s="146" t="s">
        <v>178</v>
      </c>
      <c r="AR9" s="146" t="s">
        <v>179</v>
      </c>
      <c r="AS9" s="146" t="s">
        <v>180</v>
      </c>
      <c r="AT9" s="146" t="s">
        <v>181</v>
      </c>
      <c r="AU9" s="146" t="s">
        <v>182</v>
      </c>
      <c r="AV9" s="146" t="s">
        <v>183</v>
      </c>
      <c r="AW9" s="146" t="s">
        <v>184</v>
      </c>
      <c r="AX9" s="146" t="s">
        <v>185</v>
      </c>
      <c r="AY9" s="146" t="s">
        <v>186</v>
      </c>
      <c r="AZ9" s="146" t="s">
        <v>187</v>
      </c>
      <c r="BA9" s="146" t="s">
        <v>188</v>
      </c>
      <c r="BB9" s="146" t="s">
        <v>189</v>
      </c>
      <c r="BC9" s="146" t="s">
        <v>190</v>
      </c>
      <c r="BD9" s="146" t="s">
        <v>191</v>
      </c>
      <c r="BE9" s="146" t="s">
        <v>192</v>
      </c>
      <c r="BF9" s="146" t="s">
        <v>193</v>
      </c>
      <c r="BG9" s="146" t="s">
        <v>194</v>
      </c>
      <c r="BH9" s="146" t="s">
        <v>195</v>
      </c>
      <c r="BI9" s="147" t="s">
        <v>196</v>
      </c>
      <c r="BJ9" s="145" t="s">
        <v>197</v>
      </c>
      <c r="BK9" s="146" t="s">
        <v>198</v>
      </c>
      <c r="BL9" s="146" t="s">
        <v>199</v>
      </c>
      <c r="BM9" s="146" t="s">
        <v>200</v>
      </c>
      <c r="BN9" s="146" t="s">
        <v>201</v>
      </c>
      <c r="BO9" s="146" t="s">
        <v>202</v>
      </c>
      <c r="BP9" s="146" t="s">
        <v>203</v>
      </c>
      <c r="BQ9" s="147" t="s">
        <v>204</v>
      </c>
    </row>
    <row r="10" spans="1:70" ht="38.25">
      <c r="A10" s="148" t="s">
        <v>137</v>
      </c>
      <c r="B10" s="148"/>
      <c r="C10" s="149"/>
      <c r="D10" s="148"/>
      <c r="E10" s="150" t="s">
        <v>661</v>
      </c>
      <c r="F10" s="150" t="s">
        <v>20</v>
      </c>
      <c r="G10" s="151"/>
      <c r="H10" s="151"/>
      <c r="I10" s="151"/>
      <c r="J10" s="151"/>
      <c r="K10" s="152"/>
      <c r="L10" s="153" t="s">
        <v>594</v>
      </c>
      <c r="M10" s="151" t="s">
        <v>371</v>
      </c>
      <c r="N10" s="154"/>
      <c r="O10" s="155"/>
      <c r="P10" s="155"/>
      <c r="Q10" s="155"/>
      <c r="R10" s="155"/>
      <c r="S10" s="155"/>
      <c r="T10" s="155"/>
      <c r="U10" s="155"/>
      <c r="V10" s="155"/>
      <c r="W10" s="155">
        <v>1</v>
      </c>
      <c r="X10" s="155">
        <v>1</v>
      </c>
      <c r="Y10" s="155">
        <v>1</v>
      </c>
      <c r="Z10" s="155">
        <v>1</v>
      </c>
      <c r="AA10" s="156">
        <v>4</v>
      </c>
      <c r="AB10" s="157">
        <v>8</v>
      </c>
      <c r="AC10" s="158">
        <v>4991.52542372881</v>
      </c>
      <c r="AD10" s="158">
        <v>19966.10169491524</v>
      </c>
      <c r="AE10" s="158">
        <v>59898.30508474572</v>
      </c>
      <c r="AF10" s="151" t="s">
        <v>491</v>
      </c>
      <c r="AG10" s="159" t="s">
        <v>490</v>
      </c>
      <c r="AH10" s="159" t="s">
        <v>803</v>
      </c>
      <c r="AI10" s="159" t="s">
        <v>804</v>
      </c>
      <c r="AJ10" s="160">
        <v>683</v>
      </c>
      <c r="AK10" s="161" t="s">
        <v>18</v>
      </c>
      <c r="AL10" s="162" t="s">
        <v>670</v>
      </c>
      <c r="AM10" s="159" t="s">
        <v>425</v>
      </c>
      <c r="AN10" s="153" t="s">
        <v>839</v>
      </c>
      <c r="AO10" s="153" t="s">
        <v>829</v>
      </c>
      <c r="AP10" s="163">
        <v>4991.52542372881</v>
      </c>
      <c r="AQ10" s="153">
        <v>4991.52542372881</v>
      </c>
      <c r="AR10" s="153">
        <v>4991.52542372881</v>
      </c>
      <c r="AS10" s="153">
        <v>4991.52542372881</v>
      </c>
      <c r="AT10" s="153">
        <v>4991.52542372881</v>
      </c>
      <c r="AU10" s="153">
        <v>4991.52542372881</v>
      </c>
      <c r="AV10" s="153">
        <v>4991.52542372881</v>
      </c>
      <c r="AW10" s="153">
        <v>4991.52542372881</v>
      </c>
      <c r="AX10" s="153"/>
      <c r="AY10" s="153"/>
      <c r="AZ10" s="153"/>
      <c r="BA10" s="153"/>
      <c r="BB10" s="164">
        <f>SUM(AP10:BA10)</f>
        <v>39932.20338983048</v>
      </c>
      <c r="BC10" s="164"/>
      <c r="BD10" s="164"/>
      <c r="BE10" s="164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164"/>
    </row>
    <row r="11" spans="1:70" ht="25.5">
      <c r="A11" s="148" t="s">
        <v>138</v>
      </c>
      <c r="B11" s="148"/>
      <c r="C11" s="149"/>
      <c r="D11" s="148"/>
      <c r="E11" s="150" t="s">
        <v>662</v>
      </c>
      <c r="F11" s="150" t="s">
        <v>20</v>
      </c>
      <c r="G11" s="151"/>
      <c r="H11" s="151"/>
      <c r="I11" s="151"/>
      <c r="J11" s="151"/>
      <c r="K11" s="152"/>
      <c r="L11" s="153" t="s">
        <v>605</v>
      </c>
      <c r="M11" s="151" t="s">
        <v>371</v>
      </c>
      <c r="N11" s="154"/>
      <c r="O11" s="155"/>
      <c r="P11" s="155"/>
      <c r="Q11" s="155">
        <v>1</v>
      </c>
      <c r="R11" s="155"/>
      <c r="S11" s="155"/>
      <c r="T11" s="155"/>
      <c r="U11" s="155"/>
      <c r="V11" s="155"/>
      <c r="W11" s="155"/>
      <c r="X11" s="155"/>
      <c r="Y11" s="155"/>
      <c r="Z11" s="155"/>
      <c r="AA11" s="156">
        <v>1</v>
      </c>
      <c r="AB11" s="157">
        <v>0</v>
      </c>
      <c r="AC11" s="158">
        <v>2100</v>
      </c>
      <c r="AD11" s="158">
        <v>2100</v>
      </c>
      <c r="AE11" s="158">
        <v>2100</v>
      </c>
      <c r="AF11" s="151" t="s">
        <v>491</v>
      </c>
      <c r="AG11" s="159" t="s">
        <v>490</v>
      </c>
      <c r="AH11" s="159" t="s">
        <v>803</v>
      </c>
      <c r="AI11" s="159" t="s">
        <v>804</v>
      </c>
      <c r="AJ11" s="160">
        <v>683</v>
      </c>
      <c r="AK11" s="161" t="s">
        <v>22</v>
      </c>
      <c r="AL11" s="162" t="s">
        <v>501</v>
      </c>
      <c r="AM11" s="159" t="s">
        <v>425</v>
      </c>
      <c r="AN11" s="153" t="s">
        <v>840</v>
      </c>
      <c r="AO11" s="153" t="s">
        <v>829</v>
      </c>
      <c r="AP11" s="16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64">
        <f>SUM(AP11:BA11)</f>
        <v>0</v>
      </c>
      <c r="BC11" s="164"/>
      <c r="BD11" s="164"/>
      <c r="BE11" s="164"/>
      <c r="BF11" s="164"/>
      <c r="BG11" s="164"/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</row>
    <row r="12" spans="1:70" ht="29.25" customHeight="1">
      <c r="A12" s="148" t="s">
        <v>139</v>
      </c>
      <c r="B12" s="148"/>
      <c r="C12" s="149"/>
      <c r="D12" s="148"/>
      <c r="E12" s="150" t="s">
        <v>663</v>
      </c>
      <c r="F12" s="150" t="s">
        <v>20</v>
      </c>
      <c r="G12" s="151"/>
      <c r="H12" s="151"/>
      <c r="I12" s="151"/>
      <c r="J12" s="151"/>
      <c r="K12" s="152">
        <v>796</v>
      </c>
      <c r="L12" s="153" t="s">
        <v>595</v>
      </c>
      <c r="M12" s="151" t="s">
        <v>371</v>
      </c>
      <c r="N12" s="154"/>
      <c r="O12" s="155"/>
      <c r="P12" s="155"/>
      <c r="Q12" s="155"/>
      <c r="R12" s="155"/>
      <c r="S12" s="155"/>
      <c r="T12" s="155"/>
      <c r="U12" s="155">
        <v>2195052.9749999992</v>
      </c>
      <c r="V12" s="155">
        <v>2195052.9749999992</v>
      </c>
      <c r="W12" s="155">
        <v>2195052.9749999992</v>
      </c>
      <c r="X12" s="155">
        <v>2195052.9749999992</v>
      </c>
      <c r="Y12" s="155">
        <v>2195052.9749999992</v>
      </c>
      <c r="Z12" s="155">
        <v>2195052.9749999992</v>
      </c>
      <c r="AA12" s="156">
        <v>13170317.849999996</v>
      </c>
      <c r="AB12" s="157">
        <v>13170317.849999988</v>
      </c>
      <c r="AC12" s="165">
        <v>2.9661016949152543E-3</v>
      </c>
      <c r="AD12" s="158">
        <v>39064.502097457618</v>
      </c>
      <c r="AE12" s="158">
        <v>78129.004194915207</v>
      </c>
      <c r="AF12" s="151" t="s">
        <v>491</v>
      </c>
      <c r="AG12" s="159" t="s">
        <v>490</v>
      </c>
      <c r="AH12" s="159" t="s">
        <v>803</v>
      </c>
      <c r="AI12" s="159" t="s">
        <v>804</v>
      </c>
      <c r="AJ12" s="160">
        <v>683</v>
      </c>
      <c r="AK12" s="161" t="s">
        <v>24</v>
      </c>
      <c r="AL12" s="162" t="s">
        <v>805</v>
      </c>
      <c r="AM12" s="159" t="s">
        <v>425</v>
      </c>
      <c r="AN12" s="153" t="s">
        <v>839</v>
      </c>
      <c r="AO12" s="153" t="s">
        <v>829</v>
      </c>
      <c r="AP12" s="163">
        <v>6510.7503495762649</v>
      </c>
      <c r="AQ12" s="153">
        <v>6510.7503495762649</v>
      </c>
      <c r="AR12" s="153">
        <v>6510.7503495762649</v>
      </c>
      <c r="AS12" s="153">
        <v>6510.7503495762649</v>
      </c>
      <c r="AT12" s="153">
        <v>6510.7503495762649</v>
      </c>
      <c r="AU12" s="153">
        <v>6510.7503495762649</v>
      </c>
      <c r="AV12" s="153"/>
      <c r="AW12" s="153"/>
      <c r="AX12" s="153"/>
      <c r="AY12" s="153"/>
      <c r="AZ12" s="153"/>
      <c r="BA12" s="153"/>
      <c r="BB12" s="164">
        <f>SUM(AP12:BA12)</f>
        <v>39064.502097457589</v>
      </c>
      <c r="BC12" s="164"/>
      <c r="BD12" s="164"/>
      <c r="BE12" s="164"/>
      <c r="BF12" s="164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</row>
    <row r="13" spans="1:70" ht="25.5">
      <c r="A13" s="148" t="s">
        <v>140</v>
      </c>
      <c r="B13" s="148"/>
      <c r="C13" s="149"/>
      <c r="D13" s="148"/>
      <c r="E13" s="150" t="s">
        <v>664</v>
      </c>
      <c r="F13" s="150" t="s">
        <v>20</v>
      </c>
      <c r="G13" s="151"/>
      <c r="H13" s="151"/>
      <c r="I13" s="151"/>
      <c r="J13" s="151"/>
      <c r="K13" s="152">
        <v>796</v>
      </c>
      <c r="L13" s="153" t="s">
        <v>595</v>
      </c>
      <c r="M13" s="151" t="s">
        <v>371</v>
      </c>
      <c r="N13" s="154"/>
      <c r="O13" s="155"/>
      <c r="P13" s="155"/>
      <c r="Q13" s="155"/>
      <c r="R13" s="155"/>
      <c r="S13" s="155"/>
      <c r="T13" s="155"/>
      <c r="U13" s="155"/>
      <c r="V13" s="155">
        <v>2570540.693573446</v>
      </c>
      <c r="W13" s="155">
        <v>2570540.693573446</v>
      </c>
      <c r="X13" s="155">
        <v>2570540.693573446</v>
      </c>
      <c r="Y13" s="155">
        <v>2570540.693573446</v>
      </c>
      <c r="Z13" s="155">
        <v>2570540.693573446</v>
      </c>
      <c r="AA13" s="156">
        <v>12852703.467867229</v>
      </c>
      <c r="AB13" s="157">
        <v>17993784.855014116</v>
      </c>
      <c r="AC13" s="165">
        <v>2.2881355932203393E-3</v>
      </c>
      <c r="AD13" s="158">
        <v>29408.728273933495</v>
      </c>
      <c r="AE13" s="158">
        <v>70580.947857440377</v>
      </c>
      <c r="AF13" s="151" t="s">
        <v>491</v>
      </c>
      <c r="AG13" s="159" t="s">
        <v>490</v>
      </c>
      <c r="AH13" s="159" t="s">
        <v>803</v>
      </c>
      <c r="AI13" s="159" t="s">
        <v>804</v>
      </c>
      <c r="AJ13" s="160">
        <v>683</v>
      </c>
      <c r="AK13" s="161" t="s">
        <v>26</v>
      </c>
      <c r="AL13" s="162" t="s">
        <v>864</v>
      </c>
      <c r="AM13" s="159" t="s">
        <v>425</v>
      </c>
      <c r="AN13" s="153" t="s">
        <v>839</v>
      </c>
      <c r="AO13" s="153" t="s">
        <v>829</v>
      </c>
      <c r="AP13" s="163">
        <v>5881.7456547866977</v>
      </c>
      <c r="AQ13" s="153">
        <v>5881.7456547866977</v>
      </c>
      <c r="AR13" s="153">
        <v>5881.7456547866977</v>
      </c>
      <c r="AS13" s="153">
        <v>5881.7456547866977</v>
      </c>
      <c r="AT13" s="153">
        <v>5881.7456547866977</v>
      </c>
      <c r="AU13" s="153">
        <v>5881.7456547866977</v>
      </c>
      <c r="AV13" s="153">
        <v>5881.7456547866977</v>
      </c>
      <c r="AW13" s="153"/>
      <c r="AX13" s="153"/>
      <c r="AY13" s="153"/>
      <c r="AZ13" s="153"/>
      <c r="BA13" s="153"/>
      <c r="BB13" s="164">
        <f>SUM(AP13:BA13)</f>
        <v>41172.219583506885</v>
      </c>
      <c r="BC13" s="164"/>
      <c r="BD13" s="164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</row>
    <row r="14" spans="1:70" ht="25.5">
      <c r="A14" s="148" t="s">
        <v>141</v>
      </c>
      <c r="B14" s="148"/>
      <c r="C14" s="149"/>
      <c r="D14" s="148"/>
      <c r="E14" s="150" t="s">
        <v>665</v>
      </c>
      <c r="F14" s="150" t="s">
        <v>20</v>
      </c>
      <c r="G14" s="151"/>
      <c r="H14" s="151"/>
      <c r="I14" s="151"/>
      <c r="J14" s="151"/>
      <c r="K14" s="152"/>
      <c r="L14" s="153" t="s">
        <v>594</v>
      </c>
      <c r="M14" s="151" t="s">
        <v>371</v>
      </c>
      <c r="N14" s="154"/>
      <c r="O14" s="155">
        <v>1</v>
      </c>
      <c r="P14" s="155">
        <v>1</v>
      </c>
      <c r="Q14" s="155">
        <v>1</v>
      </c>
      <c r="R14" s="155">
        <v>1</v>
      </c>
      <c r="S14" s="155">
        <v>1</v>
      </c>
      <c r="T14" s="155">
        <v>1</v>
      </c>
      <c r="U14" s="155">
        <v>1</v>
      </c>
      <c r="V14" s="155">
        <v>1</v>
      </c>
      <c r="W14" s="155">
        <v>1</v>
      </c>
      <c r="X14" s="155">
        <v>1</v>
      </c>
      <c r="Y14" s="155">
        <v>1</v>
      </c>
      <c r="Z14" s="155">
        <v>1</v>
      </c>
      <c r="AA14" s="156">
        <v>12</v>
      </c>
      <c r="AB14" s="157">
        <v>0</v>
      </c>
      <c r="AC14" s="158">
        <v>2300</v>
      </c>
      <c r="AD14" s="158">
        <v>27600</v>
      </c>
      <c r="AE14" s="158">
        <v>27600</v>
      </c>
      <c r="AF14" s="151" t="s">
        <v>491</v>
      </c>
      <c r="AG14" s="159" t="s">
        <v>490</v>
      </c>
      <c r="AH14" s="159" t="s">
        <v>803</v>
      </c>
      <c r="AI14" s="159" t="s">
        <v>804</v>
      </c>
      <c r="AJ14" s="160">
        <v>683</v>
      </c>
      <c r="AK14" s="161" t="s">
        <v>28</v>
      </c>
      <c r="AL14" s="162" t="s">
        <v>865</v>
      </c>
      <c r="AM14" s="159" t="s">
        <v>425</v>
      </c>
      <c r="AN14" s="153" t="s">
        <v>839</v>
      </c>
      <c r="AO14" s="153" t="s">
        <v>829</v>
      </c>
      <c r="AP14" s="16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64">
        <f>SUM(AP14:BA14)</f>
        <v>0</v>
      </c>
      <c r="BC14" s="164"/>
      <c r="BD14" s="164"/>
      <c r="BE14" s="164"/>
      <c r="BF14" s="164"/>
      <c r="BG14" s="164"/>
      <c r="BH14" s="164"/>
      <c r="BI14" s="164"/>
      <c r="BJ14" s="164"/>
      <c r="BK14" s="164"/>
      <c r="BL14" s="164"/>
      <c r="BM14" s="164"/>
      <c r="BN14" s="164"/>
      <c r="BO14" s="164"/>
      <c r="BP14" s="164"/>
      <c r="BQ14" s="164"/>
    </row>
    <row r="15" spans="1:70" ht="25.5">
      <c r="A15" s="148" t="s">
        <v>146</v>
      </c>
      <c r="B15" s="148"/>
      <c r="C15" s="149"/>
      <c r="D15" s="148"/>
      <c r="E15" s="150" t="s">
        <v>666</v>
      </c>
      <c r="F15" s="150" t="s">
        <v>20</v>
      </c>
      <c r="G15" s="151"/>
      <c r="H15" s="151"/>
      <c r="I15" s="151"/>
      <c r="J15" s="151"/>
      <c r="K15" s="152">
        <v>796</v>
      </c>
      <c r="L15" s="153" t="s">
        <v>595</v>
      </c>
      <c r="M15" s="151" t="s">
        <v>371</v>
      </c>
      <c r="N15" s="154"/>
      <c r="O15" s="155"/>
      <c r="P15" s="155"/>
      <c r="Q15" s="155"/>
      <c r="R15" s="155"/>
      <c r="S15" s="155"/>
      <c r="T15" s="155"/>
      <c r="U15" s="155">
        <v>1</v>
      </c>
      <c r="V15" s="155">
        <v>1</v>
      </c>
      <c r="W15" s="155">
        <v>1</v>
      </c>
      <c r="X15" s="155">
        <v>1</v>
      </c>
      <c r="Y15" s="155">
        <v>1</v>
      </c>
      <c r="Z15" s="155">
        <v>1</v>
      </c>
      <c r="AA15" s="156">
        <v>6</v>
      </c>
      <c r="AB15" s="157">
        <v>6</v>
      </c>
      <c r="AC15" s="158">
        <v>2366.0593220338983</v>
      </c>
      <c r="AD15" s="158">
        <v>14196.355932203391</v>
      </c>
      <c r="AE15" s="158">
        <v>28392.711864406781</v>
      </c>
      <c r="AF15" s="151" t="s">
        <v>491</v>
      </c>
      <c r="AG15" s="159" t="s">
        <v>490</v>
      </c>
      <c r="AH15" s="159" t="s">
        <v>803</v>
      </c>
      <c r="AI15" s="159" t="s">
        <v>804</v>
      </c>
      <c r="AJ15" s="160">
        <v>683</v>
      </c>
      <c r="AK15" s="161" t="s">
        <v>30</v>
      </c>
      <c r="AL15" s="162" t="s">
        <v>806</v>
      </c>
      <c r="AM15" s="159" t="s">
        <v>425</v>
      </c>
      <c r="AN15" s="153" t="s">
        <v>839</v>
      </c>
      <c r="AO15" s="153" t="s">
        <v>829</v>
      </c>
      <c r="AP15" s="163">
        <v>2366.0593220338983</v>
      </c>
      <c r="AQ15" s="153">
        <v>2366.0593220338983</v>
      </c>
      <c r="AR15" s="153">
        <v>2366.0593220338983</v>
      </c>
      <c r="AS15" s="153">
        <v>2366.0593220338983</v>
      </c>
      <c r="AT15" s="153">
        <v>2366.0593220338983</v>
      </c>
      <c r="AU15" s="153">
        <v>2366.0593220338983</v>
      </c>
      <c r="AV15" s="153"/>
      <c r="AW15" s="153"/>
      <c r="AX15" s="153"/>
      <c r="AY15" s="153"/>
      <c r="AZ15" s="153"/>
      <c r="BA15" s="153"/>
      <c r="BB15" s="164">
        <f t="shared" ref="BB15:BB76" si="0">SUM(AP15:BA15)</f>
        <v>14196.355932203389</v>
      </c>
      <c r="BC15" s="164"/>
      <c r="BD15" s="164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</row>
    <row r="16" spans="1:70" ht="25.5">
      <c r="A16" s="148" t="s">
        <v>147</v>
      </c>
      <c r="B16" s="148"/>
      <c r="C16" s="149"/>
      <c r="D16" s="148"/>
      <c r="E16" s="150" t="s">
        <v>441</v>
      </c>
      <c r="F16" s="150" t="s">
        <v>20</v>
      </c>
      <c r="G16" s="151"/>
      <c r="H16" s="151"/>
      <c r="I16" s="151"/>
      <c r="J16" s="151"/>
      <c r="K16" s="152">
        <v>796</v>
      </c>
      <c r="L16" s="153" t="s">
        <v>595</v>
      </c>
      <c r="M16" s="151" t="s">
        <v>371</v>
      </c>
      <c r="N16" s="154"/>
      <c r="O16" s="155">
        <v>189</v>
      </c>
      <c r="P16" s="155">
        <v>189</v>
      </c>
      <c r="Q16" s="155">
        <v>189</v>
      </c>
      <c r="R16" s="155">
        <v>189</v>
      </c>
      <c r="S16" s="155">
        <v>189</v>
      </c>
      <c r="T16" s="155">
        <v>189</v>
      </c>
      <c r="U16" s="155">
        <v>189</v>
      </c>
      <c r="V16" s="155">
        <v>189</v>
      </c>
      <c r="W16" s="155">
        <v>189</v>
      </c>
      <c r="X16" s="155">
        <v>189</v>
      </c>
      <c r="Y16" s="155">
        <v>189</v>
      </c>
      <c r="Z16" s="155">
        <v>189</v>
      </c>
      <c r="AA16" s="156">
        <v>2268</v>
      </c>
      <c r="AB16" s="157">
        <v>0</v>
      </c>
      <c r="AC16" s="158">
        <v>0.4200000000000001</v>
      </c>
      <c r="AD16" s="158">
        <v>952.56000000000017</v>
      </c>
      <c r="AE16" s="158">
        <v>952.56000000000017</v>
      </c>
      <c r="AF16" s="151" t="s">
        <v>491</v>
      </c>
      <c r="AG16" s="159" t="s">
        <v>490</v>
      </c>
      <c r="AH16" s="159" t="s">
        <v>803</v>
      </c>
      <c r="AI16" s="159" t="s">
        <v>804</v>
      </c>
      <c r="AJ16" s="160">
        <v>683</v>
      </c>
      <c r="AK16" s="161" t="s">
        <v>32</v>
      </c>
      <c r="AL16" s="162" t="s">
        <v>866</v>
      </c>
      <c r="AM16" s="159" t="s">
        <v>425</v>
      </c>
      <c r="AN16" s="153" t="s">
        <v>839</v>
      </c>
      <c r="AO16" s="153" t="s">
        <v>829</v>
      </c>
      <c r="AP16" s="16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64">
        <f t="shared" si="0"/>
        <v>0</v>
      </c>
      <c r="BC16" s="164"/>
      <c r="BD16" s="164"/>
      <c r="BE16" s="164"/>
      <c r="BF16" s="164"/>
      <c r="BG16" s="164"/>
      <c r="BH16" s="164"/>
      <c r="BI16" s="164"/>
      <c r="BJ16" s="164"/>
      <c r="BK16" s="164"/>
      <c r="BL16" s="164"/>
      <c r="BM16" s="164"/>
      <c r="BN16" s="164"/>
      <c r="BO16" s="164"/>
      <c r="BP16" s="164"/>
      <c r="BQ16" s="164"/>
    </row>
    <row r="17" spans="1:69" ht="30.75" customHeight="1">
      <c r="A17" s="148" t="s">
        <v>148</v>
      </c>
      <c r="B17" s="148"/>
      <c r="C17" s="149"/>
      <c r="D17" s="148"/>
      <c r="E17" s="150" t="s">
        <v>667</v>
      </c>
      <c r="F17" s="150" t="s">
        <v>20</v>
      </c>
      <c r="G17" s="151"/>
      <c r="H17" s="151"/>
      <c r="I17" s="151"/>
      <c r="J17" s="151"/>
      <c r="K17" s="152"/>
      <c r="L17" s="153" t="s">
        <v>365</v>
      </c>
      <c r="M17" s="151" t="s">
        <v>371</v>
      </c>
      <c r="N17" s="154"/>
      <c r="O17" s="155"/>
      <c r="P17" s="155"/>
      <c r="Q17" s="155"/>
      <c r="R17" s="155"/>
      <c r="S17" s="155"/>
      <c r="T17" s="155"/>
      <c r="U17" s="155"/>
      <c r="V17" s="155">
        <v>16</v>
      </c>
      <c r="W17" s="155"/>
      <c r="X17" s="155"/>
      <c r="Y17" s="155"/>
      <c r="Z17" s="155"/>
      <c r="AA17" s="156">
        <v>16</v>
      </c>
      <c r="AB17" s="157">
        <v>0</v>
      </c>
      <c r="AC17" s="158">
        <v>250</v>
      </c>
      <c r="AD17" s="158">
        <v>4000</v>
      </c>
      <c r="AE17" s="158">
        <v>4000</v>
      </c>
      <c r="AF17" s="151" t="s">
        <v>491</v>
      </c>
      <c r="AG17" s="159" t="s">
        <v>490</v>
      </c>
      <c r="AH17" s="159" t="s">
        <v>803</v>
      </c>
      <c r="AI17" s="159" t="s">
        <v>804</v>
      </c>
      <c r="AJ17" s="160">
        <v>683</v>
      </c>
      <c r="AK17" s="161" t="s">
        <v>33</v>
      </c>
      <c r="AL17" s="162" t="s">
        <v>807</v>
      </c>
      <c r="AM17" s="159" t="s">
        <v>425</v>
      </c>
      <c r="AN17" s="153" t="s">
        <v>839</v>
      </c>
      <c r="AO17" s="153" t="s">
        <v>829</v>
      </c>
      <c r="AP17" s="16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64">
        <f t="shared" si="0"/>
        <v>0</v>
      </c>
      <c r="BC17" s="164"/>
      <c r="BD17" s="164"/>
      <c r="BE17" s="164"/>
      <c r="BF17" s="164"/>
      <c r="BG17" s="164"/>
      <c r="BH17" s="164"/>
      <c r="BI17" s="164"/>
      <c r="BJ17" s="164"/>
      <c r="BK17" s="164"/>
      <c r="BL17" s="164"/>
      <c r="BM17" s="164"/>
      <c r="BN17" s="164"/>
      <c r="BO17" s="164"/>
      <c r="BP17" s="164"/>
      <c r="BQ17" s="164"/>
    </row>
    <row r="18" spans="1:69" ht="25.5">
      <c r="A18" s="148" t="s">
        <v>149</v>
      </c>
      <c r="B18" s="148"/>
      <c r="C18" s="149"/>
      <c r="D18" s="148"/>
      <c r="E18" s="150" t="s">
        <v>443</v>
      </c>
      <c r="F18" s="150" t="s">
        <v>20</v>
      </c>
      <c r="G18" s="151"/>
      <c r="H18" s="151"/>
      <c r="I18" s="151"/>
      <c r="J18" s="151"/>
      <c r="K18" s="152">
        <v>796</v>
      </c>
      <c r="L18" s="153" t="s">
        <v>595</v>
      </c>
      <c r="M18" s="151" t="s">
        <v>371</v>
      </c>
      <c r="N18" s="154"/>
      <c r="O18" s="155">
        <v>1</v>
      </c>
      <c r="P18" s="155">
        <v>1</v>
      </c>
      <c r="Q18" s="155">
        <v>1</v>
      </c>
      <c r="R18" s="155">
        <v>1</v>
      </c>
      <c r="S18" s="155">
        <v>1</v>
      </c>
      <c r="T18" s="155">
        <v>1</v>
      </c>
      <c r="U18" s="155">
        <v>1</v>
      </c>
      <c r="V18" s="155">
        <v>1</v>
      </c>
      <c r="W18" s="155">
        <v>1</v>
      </c>
      <c r="X18" s="155">
        <v>1</v>
      </c>
      <c r="Y18" s="155">
        <v>1</v>
      </c>
      <c r="Z18" s="155">
        <v>1</v>
      </c>
      <c r="AA18" s="156">
        <v>12</v>
      </c>
      <c r="AB18" s="157">
        <v>0</v>
      </c>
      <c r="AC18" s="158">
        <v>1875</v>
      </c>
      <c r="AD18" s="158">
        <v>22500</v>
      </c>
      <c r="AE18" s="158">
        <v>22500</v>
      </c>
      <c r="AF18" s="151" t="s">
        <v>491</v>
      </c>
      <c r="AG18" s="159" t="s">
        <v>490</v>
      </c>
      <c r="AH18" s="159" t="s">
        <v>803</v>
      </c>
      <c r="AI18" s="159" t="s">
        <v>804</v>
      </c>
      <c r="AJ18" s="160">
        <v>683</v>
      </c>
      <c r="AK18" s="161" t="s">
        <v>34</v>
      </c>
      <c r="AL18" s="162" t="s">
        <v>443</v>
      </c>
      <c r="AM18" s="159" t="s">
        <v>425</v>
      </c>
      <c r="AN18" s="153" t="s">
        <v>839</v>
      </c>
      <c r="AO18" s="153" t="s">
        <v>829</v>
      </c>
      <c r="AP18" s="16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64">
        <f t="shared" si="0"/>
        <v>0</v>
      </c>
      <c r="BC18" s="164"/>
      <c r="BD18" s="164"/>
      <c r="BE18" s="164"/>
      <c r="BF18" s="164"/>
      <c r="BG18" s="164"/>
      <c r="BH18" s="164"/>
      <c r="BI18" s="164"/>
      <c r="BJ18" s="164"/>
      <c r="BK18" s="164"/>
      <c r="BL18" s="164"/>
      <c r="BM18" s="164"/>
      <c r="BN18" s="164"/>
      <c r="BO18" s="164"/>
      <c r="BP18" s="164"/>
      <c r="BQ18" s="164"/>
    </row>
    <row r="19" spans="1:69">
      <c r="A19" s="148" t="s">
        <v>150</v>
      </c>
      <c r="B19" s="148"/>
      <c r="C19" s="149"/>
      <c r="D19" s="148"/>
      <c r="E19" s="150" t="s">
        <v>668</v>
      </c>
      <c r="F19" s="150" t="s">
        <v>20</v>
      </c>
      <c r="G19" s="151"/>
      <c r="H19" s="151"/>
      <c r="I19" s="151"/>
      <c r="J19" s="151"/>
      <c r="K19" s="152"/>
      <c r="L19" s="153" t="s">
        <v>594</v>
      </c>
      <c r="M19" s="151" t="s">
        <v>371</v>
      </c>
      <c r="N19" s="154"/>
      <c r="O19" s="155">
        <v>1</v>
      </c>
      <c r="P19" s="155">
        <v>1</v>
      </c>
      <c r="Q19" s="155">
        <v>1</v>
      </c>
      <c r="R19" s="155">
        <v>1</v>
      </c>
      <c r="S19" s="155">
        <v>1</v>
      </c>
      <c r="T19" s="155">
        <v>1</v>
      </c>
      <c r="U19" s="155">
        <v>1</v>
      </c>
      <c r="V19" s="155">
        <v>1</v>
      </c>
      <c r="W19" s="155">
        <v>1</v>
      </c>
      <c r="X19" s="155">
        <v>1</v>
      </c>
      <c r="Y19" s="155">
        <v>1</v>
      </c>
      <c r="Z19" s="155">
        <v>1</v>
      </c>
      <c r="AA19" s="156">
        <v>12</v>
      </c>
      <c r="AB19" s="157">
        <v>0</v>
      </c>
      <c r="AC19" s="158">
        <v>137.47500000000002</v>
      </c>
      <c r="AD19" s="158">
        <v>1649.7000000000003</v>
      </c>
      <c r="AE19" s="158">
        <v>1649.7000000000003</v>
      </c>
      <c r="AF19" s="151" t="s">
        <v>491</v>
      </c>
      <c r="AG19" s="159" t="s">
        <v>490</v>
      </c>
      <c r="AH19" s="159" t="s">
        <v>803</v>
      </c>
      <c r="AI19" s="159" t="s">
        <v>804</v>
      </c>
      <c r="AJ19" s="160">
        <v>683</v>
      </c>
      <c r="AK19" s="161" t="s">
        <v>35</v>
      </c>
      <c r="AL19" s="162" t="s">
        <v>444</v>
      </c>
      <c r="AM19" s="159" t="s">
        <v>425</v>
      </c>
      <c r="AN19" s="153" t="s">
        <v>839</v>
      </c>
      <c r="AO19" s="153" t="s">
        <v>829</v>
      </c>
      <c r="AP19" s="16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64">
        <f t="shared" si="0"/>
        <v>0</v>
      </c>
      <c r="BC19" s="164"/>
      <c r="BD19" s="164"/>
      <c r="BE19" s="164"/>
      <c r="BF19" s="164"/>
      <c r="BG19" s="164"/>
      <c r="BH19" s="164"/>
      <c r="BI19" s="164"/>
      <c r="BJ19" s="164"/>
      <c r="BK19" s="164"/>
      <c r="BL19" s="164"/>
      <c r="BM19" s="164"/>
      <c r="BN19" s="164"/>
      <c r="BO19" s="164"/>
      <c r="BP19" s="164"/>
      <c r="BQ19" s="164"/>
    </row>
    <row r="20" spans="1:69" ht="25.5">
      <c r="A20" s="148" t="s">
        <v>151</v>
      </c>
      <c r="B20" s="148"/>
      <c r="C20" s="149"/>
      <c r="D20" s="148"/>
      <c r="E20" s="150" t="s">
        <v>671</v>
      </c>
      <c r="F20" s="150" t="s">
        <v>20</v>
      </c>
      <c r="G20" s="151"/>
      <c r="H20" s="151"/>
      <c r="I20" s="151"/>
      <c r="J20" s="151"/>
      <c r="K20" s="152"/>
      <c r="L20" s="153" t="s">
        <v>594</v>
      </c>
      <c r="M20" s="151" t="s">
        <v>371</v>
      </c>
      <c r="N20" s="154"/>
      <c r="O20" s="155"/>
      <c r="P20" s="155"/>
      <c r="Q20" s="155"/>
      <c r="R20" s="155"/>
      <c r="S20" s="155"/>
      <c r="T20" s="155"/>
      <c r="U20" s="155">
        <v>7910.6622217308104</v>
      </c>
      <c r="V20" s="155">
        <v>7448.4708267564729</v>
      </c>
      <c r="W20" s="155">
        <v>7360.7307711159101</v>
      </c>
      <c r="X20" s="155">
        <v>7829.618419879298</v>
      </c>
      <c r="Y20" s="155">
        <v>7369.1759882578172</v>
      </c>
      <c r="Z20" s="155">
        <v>7285.16851588186</v>
      </c>
      <c r="AA20" s="156">
        <v>45203.826743622165</v>
      </c>
      <c r="AB20" s="157">
        <v>46208.647454244609</v>
      </c>
      <c r="AC20" s="158">
        <v>4.6678513937820208E-2</v>
      </c>
      <c r="AD20" s="158">
        <v>2110.047456694977</v>
      </c>
      <c r="AE20" s="158">
        <v>4266.9984509357546</v>
      </c>
      <c r="AF20" s="151" t="s">
        <v>491</v>
      </c>
      <c r="AG20" s="159" t="s">
        <v>490</v>
      </c>
      <c r="AH20" s="159" t="s">
        <v>803</v>
      </c>
      <c r="AI20" s="159" t="s">
        <v>804</v>
      </c>
      <c r="AJ20" s="160">
        <v>683</v>
      </c>
      <c r="AK20" s="161" t="s">
        <v>37</v>
      </c>
      <c r="AL20" s="162" t="s">
        <v>867</v>
      </c>
      <c r="AM20" s="159" t="s">
        <v>425</v>
      </c>
      <c r="AN20" s="153" t="s">
        <v>839</v>
      </c>
      <c r="AO20" s="153" t="s">
        <v>829</v>
      </c>
      <c r="AP20" s="163">
        <v>359.49183237346296</v>
      </c>
      <c r="AQ20" s="153">
        <v>359.49183237346296</v>
      </c>
      <c r="AR20" s="153">
        <v>359.49183237346296</v>
      </c>
      <c r="AS20" s="153">
        <v>359.49183237346296</v>
      </c>
      <c r="AT20" s="153">
        <v>359.49183237346296</v>
      </c>
      <c r="AU20" s="153">
        <v>359.49183237346296</v>
      </c>
      <c r="AV20" s="153"/>
      <c r="AW20" s="153"/>
      <c r="AX20" s="153"/>
      <c r="AY20" s="153"/>
      <c r="AZ20" s="153"/>
      <c r="BA20" s="153"/>
      <c r="BB20" s="164">
        <f t="shared" si="0"/>
        <v>2156.9509942407776</v>
      </c>
      <c r="BC20" s="164"/>
      <c r="BD20" s="164"/>
      <c r="BE20" s="164"/>
      <c r="BF20" s="164"/>
      <c r="BG20" s="164"/>
      <c r="BH20" s="164"/>
      <c r="BI20" s="164"/>
      <c r="BJ20" s="164"/>
      <c r="BK20" s="164"/>
      <c r="BL20" s="164"/>
      <c r="BM20" s="164"/>
      <c r="BN20" s="164"/>
      <c r="BO20" s="164"/>
      <c r="BP20" s="164"/>
      <c r="BQ20" s="164"/>
    </row>
    <row r="21" spans="1:69" ht="25.5">
      <c r="A21" s="148" t="s">
        <v>152</v>
      </c>
      <c r="B21" s="148"/>
      <c r="C21" s="149"/>
      <c r="D21" s="148"/>
      <c r="E21" s="150" t="s">
        <v>674</v>
      </c>
      <c r="F21" s="150" t="s">
        <v>40</v>
      </c>
      <c r="G21" s="151"/>
      <c r="H21" s="151"/>
      <c r="I21" s="151"/>
      <c r="J21" s="151"/>
      <c r="K21" s="152">
        <v>796</v>
      </c>
      <c r="L21" s="153" t="s">
        <v>595</v>
      </c>
      <c r="M21" s="151" t="s">
        <v>371</v>
      </c>
      <c r="N21" s="154"/>
      <c r="O21" s="155"/>
      <c r="P21" s="155"/>
      <c r="Q21" s="155"/>
      <c r="R21" s="155"/>
      <c r="S21" s="155"/>
      <c r="T21" s="155">
        <v>26</v>
      </c>
      <c r="U21" s="155"/>
      <c r="V21" s="155"/>
      <c r="W21" s="155"/>
      <c r="X21" s="155"/>
      <c r="Y21" s="155"/>
      <c r="Z21" s="155"/>
      <c r="AA21" s="156">
        <v>26</v>
      </c>
      <c r="AB21" s="157">
        <v>0</v>
      </c>
      <c r="AC21" s="158">
        <v>341.10169491525431</v>
      </c>
      <c r="AD21" s="158">
        <v>8868.6440677966129</v>
      </c>
      <c r="AE21" s="158">
        <v>8868.6440677966129</v>
      </c>
      <c r="AF21" s="151" t="s">
        <v>491</v>
      </c>
      <c r="AG21" s="159" t="s">
        <v>542</v>
      </c>
      <c r="AH21" s="159" t="s">
        <v>803</v>
      </c>
      <c r="AI21" s="159" t="s">
        <v>804</v>
      </c>
      <c r="AJ21" s="160">
        <v>683</v>
      </c>
      <c r="AK21" s="161" t="s">
        <v>38</v>
      </c>
      <c r="AL21" s="162" t="s">
        <v>445</v>
      </c>
      <c r="AM21" s="159" t="s">
        <v>425</v>
      </c>
      <c r="AN21" s="153" t="s">
        <v>841</v>
      </c>
      <c r="AO21" s="153" t="s">
        <v>828</v>
      </c>
      <c r="AP21" s="16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64">
        <f t="shared" si="0"/>
        <v>0</v>
      </c>
      <c r="BC21" s="164"/>
      <c r="BD21" s="164"/>
      <c r="BE21" s="164"/>
      <c r="BF21" s="164"/>
      <c r="BG21" s="164"/>
      <c r="BH21" s="164"/>
      <c r="BI21" s="164"/>
      <c r="BJ21" s="164"/>
      <c r="BK21" s="164"/>
      <c r="BL21" s="164"/>
      <c r="BM21" s="164"/>
      <c r="BN21" s="164"/>
      <c r="BO21" s="164"/>
      <c r="BP21" s="164"/>
      <c r="BQ21" s="164"/>
    </row>
    <row r="22" spans="1:69" ht="25.5">
      <c r="A22" s="148" t="s">
        <v>153</v>
      </c>
      <c r="B22" s="148"/>
      <c r="C22" s="149"/>
      <c r="D22" s="148"/>
      <c r="E22" s="150" t="s">
        <v>675</v>
      </c>
      <c r="F22" s="150" t="s">
        <v>40</v>
      </c>
      <c r="G22" s="151"/>
      <c r="H22" s="151"/>
      <c r="I22" s="151"/>
      <c r="J22" s="151"/>
      <c r="K22" s="152">
        <v>796</v>
      </c>
      <c r="L22" s="153" t="s">
        <v>595</v>
      </c>
      <c r="M22" s="151" t="s">
        <v>371</v>
      </c>
      <c r="N22" s="166"/>
      <c r="O22" s="155"/>
      <c r="P22" s="155"/>
      <c r="Q22" s="155"/>
      <c r="R22" s="155"/>
      <c r="S22" s="155"/>
      <c r="T22" s="155">
        <v>2</v>
      </c>
      <c r="U22" s="155"/>
      <c r="V22" s="155"/>
      <c r="W22" s="155"/>
      <c r="X22" s="155"/>
      <c r="Y22" s="155"/>
      <c r="Z22" s="155"/>
      <c r="AA22" s="156">
        <v>2</v>
      </c>
      <c r="AB22" s="157">
        <v>0</v>
      </c>
      <c r="AC22" s="158">
        <v>708.89830508474586</v>
      </c>
      <c r="AD22" s="158">
        <v>1417.7966101694917</v>
      </c>
      <c r="AE22" s="158">
        <v>1417.7966101694917</v>
      </c>
      <c r="AF22" s="151" t="s">
        <v>491</v>
      </c>
      <c r="AG22" s="159" t="s">
        <v>542</v>
      </c>
      <c r="AH22" s="159" t="s">
        <v>803</v>
      </c>
      <c r="AI22" s="159" t="s">
        <v>804</v>
      </c>
      <c r="AJ22" s="160">
        <v>683</v>
      </c>
      <c r="AK22" s="161" t="s">
        <v>38</v>
      </c>
      <c r="AL22" s="162" t="s">
        <v>445</v>
      </c>
      <c r="AM22" s="159" t="s">
        <v>425</v>
      </c>
      <c r="AN22" s="153" t="s">
        <v>841</v>
      </c>
      <c r="AO22" s="153" t="s">
        <v>828</v>
      </c>
      <c r="AP22" s="16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64">
        <f t="shared" si="0"/>
        <v>0</v>
      </c>
      <c r="BC22" s="164"/>
      <c r="BD22" s="164"/>
      <c r="BE22" s="164"/>
      <c r="BF22" s="164"/>
      <c r="BG22" s="164"/>
      <c r="BH22" s="164"/>
      <c r="BI22" s="164"/>
      <c r="BJ22" s="164"/>
      <c r="BK22" s="164"/>
      <c r="BL22" s="164"/>
      <c r="BM22" s="164"/>
      <c r="BN22" s="164"/>
      <c r="BO22" s="164"/>
      <c r="BP22" s="164"/>
      <c r="BQ22" s="164"/>
    </row>
    <row r="23" spans="1:69" ht="25.5">
      <c r="A23" s="148" t="s">
        <v>154</v>
      </c>
      <c r="B23" s="148"/>
      <c r="C23" s="149"/>
      <c r="D23" s="148"/>
      <c r="E23" s="150" t="s">
        <v>676</v>
      </c>
      <c r="F23" s="150" t="s">
        <v>40</v>
      </c>
      <c r="G23" s="151"/>
      <c r="H23" s="151"/>
      <c r="I23" s="151"/>
      <c r="J23" s="151"/>
      <c r="K23" s="152">
        <v>796</v>
      </c>
      <c r="L23" s="153" t="s">
        <v>595</v>
      </c>
      <c r="M23" s="151" t="s">
        <v>371</v>
      </c>
      <c r="N23" s="167">
        <v>5</v>
      </c>
      <c r="O23" s="155"/>
      <c r="P23" s="155"/>
      <c r="Q23" s="155">
        <v>2</v>
      </c>
      <c r="R23" s="155"/>
      <c r="S23" s="155"/>
      <c r="T23" s="155"/>
      <c r="U23" s="155"/>
      <c r="V23" s="155"/>
      <c r="W23" s="155"/>
      <c r="X23" s="155"/>
      <c r="Y23" s="155"/>
      <c r="Z23" s="155"/>
      <c r="AA23" s="156">
        <v>2</v>
      </c>
      <c r="AB23" s="157">
        <v>0</v>
      </c>
      <c r="AC23" s="158">
        <v>296.61016949152543</v>
      </c>
      <c r="AD23" s="158">
        <v>593.22033898305085</v>
      </c>
      <c r="AE23" s="158">
        <v>593.22033898305085</v>
      </c>
      <c r="AF23" s="151" t="s">
        <v>491</v>
      </c>
      <c r="AG23" s="159" t="s">
        <v>542</v>
      </c>
      <c r="AH23" s="159" t="s">
        <v>803</v>
      </c>
      <c r="AI23" s="159" t="s">
        <v>804</v>
      </c>
      <c r="AJ23" s="160">
        <v>683</v>
      </c>
      <c r="AK23" s="161" t="s">
        <v>38</v>
      </c>
      <c r="AL23" s="162" t="s">
        <v>445</v>
      </c>
      <c r="AM23" s="159" t="s">
        <v>425</v>
      </c>
      <c r="AN23" s="153" t="s">
        <v>841</v>
      </c>
      <c r="AO23" s="153" t="s">
        <v>828</v>
      </c>
      <c r="AP23" s="16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64">
        <f t="shared" si="0"/>
        <v>0</v>
      </c>
      <c r="BC23" s="164"/>
      <c r="BD23" s="164"/>
      <c r="BE23" s="164"/>
      <c r="BF23" s="164"/>
      <c r="BG23" s="164"/>
      <c r="BH23" s="164"/>
      <c r="BI23" s="164"/>
      <c r="BJ23" s="164"/>
      <c r="BK23" s="164"/>
      <c r="BL23" s="164"/>
      <c r="BM23" s="164"/>
      <c r="BN23" s="164"/>
      <c r="BO23" s="164"/>
      <c r="BP23" s="164"/>
      <c r="BQ23" s="164"/>
    </row>
    <row r="24" spans="1:69" ht="25.5">
      <c r="A24" s="148" t="s">
        <v>155</v>
      </c>
      <c r="B24" s="148"/>
      <c r="C24" s="149"/>
      <c r="D24" s="148"/>
      <c r="E24" s="150" t="s">
        <v>677</v>
      </c>
      <c r="F24" s="150" t="s">
        <v>40</v>
      </c>
      <c r="G24" s="151"/>
      <c r="H24" s="151"/>
      <c r="I24" s="151"/>
      <c r="J24" s="151"/>
      <c r="K24" s="152">
        <v>796</v>
      </c>
      <c r="L24" s="153" t="s">
        <v>595</v>
      </c>
      <c r="M24" s="151" t="s">
        <v>371</v>
      </c>
      <c r="N24" s="154">
        <v>21</v>
      </c>
      <c r="O24" s="155"/>
      <c r="P24" s="155"/>
      <c r="Q24" s="155">
        <v>6</v>
      </c>
      <c r="R24" s="155"/>
      <c r="S24" s="155"/>
      <c r="T24" s="155"/>
      <c r="U24" s="155"/>
      <c r="V24" s="155"/>
      <c r="W24" s="155"/>
      <c r="X24" s="155"/>
      <c r="Y24" s="155"/>
      <c r="Z24" s="155"/>
      <c r="AA24" s="156">
        <v>6</v>
      </c>
      <c r="AB24" s="157">
        <v>0</v>
      </c>
      <c r="AC24" s="158">
        <v>366.313559322034</v>
      </c>
      <c r="AD24" s="158">
        <v>2197.8813559322039</v>
      </c>
      <c r="AE24" s="158">
        <v>2197.8813559322039</v>
      </c>
      <c r="AF24" s="151" t="s">
        <v>491</v>
      </c>
      <c r="AG24" s="159" t="s">
        <v>542</v>
      </c>
      <c r="AH24" s="159" t="s">
        <v>803</v>
      </c>
      <c r="AI24" s="159" t="s">
        <v>804</v>
      </c>
      <c r="AJ24" s="160">
        <v>683</v>
      </c>
      <c r="AK24" s="161" t="s">
        <v>38</v>
      </c>
      <c r="AL24" s="162" t="s">
        <v>445</v>
      </c>
      <c r="AM24" s="159" t="s">
        <v>425</v>
      </c>
      <c r="AN24" s="153" t="s">
        <v>841</v>
      </c>
      <c r="AO24" s="153" t="s">
        <v>828</v>
      </c>
      <c r="AP24" s="16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64">
        <f t="shared" si="0"/>
        <v>0</v>
      </c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4"/>
      <c r="BN24" s="164"/>
      <c r="BO24" s="164"/>
      <c r="BP24" s="164"/>
      <c r="BQ24" s="164"/>
    </row>
    <row r="25" spans="1:69" ht="25.5">
      <c r="A25" s="148" t="s">
        <v>156</v>
      </c>
      <c r="B25" s="148"/>
      <c r="C25" s="149"/>
      <c r="D25" s="148"/>
      <c r="E25" s="150" t="s">
        <v>680</v>
      </c>
      <c r="F25" s="150" t="s">
        <v>20</v>
      </c>
      <c r="G25" s="151"/>
      <c r="H25" s="151"/>
      <c r="I25" s="151"/>
      <c r="J25" s="151"/>
      <c r="K25" s="152">
        <v>796</v>
      </c>
      <c r="L25" s="153" t="s">
        <v>595</v>
      </c>
      <c r="M25" s="151" t="s">
        <v>371</v>
      </c>
      <c r="N25" s="154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>
        <f>96/2</f>
        <v>48</v>
      </c>
      <c r="Z25" s="155"/>
      <c r="AA25" s="156">
        <v>48</v>
      </c>
      <c r="AB25" s="157">
        <v>0</v>
      </c>
      <c r="AC25" s="158">
        <v>15.2203389830508</v>
      </c>
      <c r="AD25" s="158">
        <f>1461.15254237288/2</f>
        <v>730.57627118643995</v>
      </c>
      <c r="AE25" s="158">
        <v>1461.1525423728813</v>
      </c>
      <c r="AF25" s="151" t="s">
        <v>491</v>
      </c>
      <c r="AG25" s="159" t="s">
        <v>490</v>
      </c>
      <c r="AH25" s="159" t="s">
        <v>803</v>
      </c>
      <c r="AI25" s="159" t="s">
        <v>804</v>
      </c>
      <c r="AJ25" s="160">
        <v>683</v>
      </c>
      <c r="AK25" s="161" t="s">
        <v>41</v>
      </c>
      <c r="AL25" s="162" t="s">
        <v>445</v>
      </c>
      <c r="AM25" s="159" t="s">
        <v>425</v>
      </c>
      <c r="AN25" s="153" t="s">
        <v>839</v>
      </c>
      <c r="AO25" s="153" t="s">
        <v>829</v>
      </c>
      <c r="AP25" s="163"/>
      <c r="AQ25" s="153"/>
      <c r="AR25" s="153"/>
      <c r="AS25" s="153"/>
      <c r="AT25" s="153"/>
      <c r="AU25" s="153"/>
      <c r="AV25" s="153">
        <v>730.57627118644064</v>
      </c>
      <c r="AW25" s="153"/>
      <c r="AX25" s="153"/>
      <c r="AY25" s="153"/>
      <c r="AZ25" s="153"/>
      <c r="BA25" s="153"/>
      <c r="BB25" s="164">
        <f>SUM(AP25:BA25)</f>
        <v>730.57627118644064</v>
      </c>
      <c r="BC25" s="164"/>
      <c r="BD25" s="164"/>
      <c r="BE25" s="164"/>
      <c r="BF25" s="164"/>
      <c r="BG25" s="164"/>
      <c r="BH25" s="164"/>
      <c r="BI25" s="164"/>
      <c r="BJ25" s="164"/>
      <c r="BK25" s="164"/>
      <c r="BL25" s="164"/>
      <c r="BM25" s="164"/>
      <c r="BN25" s="164"/>
      <c r="BO25" s="164"/>
      <c r="BP25" s="164"/>
      <c r="BQ25" s="164"/>
    </row>
    <row r="26" spans="1:69" ht="25.5">
      <c r="A26" s="148" t="s">
        <v>157</v>
      </c>
      <c r="B26" s="148"/>
      <c r="C26" s="149"/>
      <c r="D26" s="148"/>
      <c r="E26" s="150" t="s">
        <v>681</v>
      </c>
      <c r="F26" s="150" t="s">
        <v>20</v>
      </c>
      <c r="G26" s="151"/>
      <c r="H26" s="151"/>
      <c r="I26" s="151"/>
      <c r="J26" s="151"/>
      <c r="K26" s="152">
        <v>796</v>
      </c>
      <c r="L26" s="153" t="s">
        <v>595</v>
      </c>
      <c r="M26" s="151" t="s">
        <v>371</v>
      </c>
      <c r="N26" s="154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>
        <f>44/2</f>
        <v>22</v>
      </c>
      <c r="Z26" s="155"/>
      <c r="AA26" s="156">
        <v>22</v>
      </c>
      <c r="AB26" s="157">
        <v>0</v>
      </c>
      <c r="AC26" s="158">
        <v>15.734463276836157</v>
      </c>
      <c r="AD26" s="158">
        <f>692.316384180791/2</f>
        <v>346.15819209039552</v>
      </c>
      <c r="AE26" s="158">
        <v>692.31638418079092</v>
      </c>
      <c r="AF26" s="151" t="s">
        <v>491</v>
      </c>
      <c r="AG26" s="159" t="s">
        <v>490</v>
      </c>
      <c r="AH26" s="159" t="s">
        <v>803</v>
      </c>
      <c r="AI26" s="159" t="s">
        <v>804</v>
      </c>
      <c r="AJ26" s="160">
        <v>683</v>
      </c>
      <c r="AK26" s="161" t="s">
        <v>41</v>
      </c>
      <c r="AL26" s="162" t="s">
        <v>445</v>
      </c>
      <c r="AM26" s="159" t="s">
        <v>425</v>
      </c>
      <c r="AN26" s="153" t="s">
        <v>839</v>
      </c>
      <c r="AO26" s="153" t="s">
        <v>829</v>
      </c>
      <c r="AP26" s="163"/>
      <c r="AQ26" s="153"/>
      <c r="AR26" s="153"/>
      <c r="AS26" s="153"/>
      <c r="AT26" s="153"/>
      <c r="AU26" s="153"/>
      <c r="AV26" s="153">
        <v>346.15819209039546</v>
      </c>
      <c r="AW26" s="153"/>
      <c r="AX26" s="153"/>
      <c r="AY26" s="153"/>
      <c r="AZ26" s="153"/>
      <c r="BA26" s="153"/>
      <c r="BB26" s="164">
        <f t="shared" si="0"/>
        <v>346.15819209039546</v>
      </c>
      <c r="BC26" s="164"/>
      <c r="BD26" s="164"/>
      <c r="BE26" s="164"/>
      <c r="BF26" s="164"/>
      <c r="BG26" s="164"/>
      <c r="BH26" s="164"/>
      <c r="BI26" s="164"/>
      <c r="BJ26" s="164"/>
      <c r="BK26" s="164"/>
      <c r="BL26" s="164"/>
      <c r="BM26" s="164"/>
      <c r="BN26" s="164"/>
      <c r="BO26" s="164"/>
      <c r="BP26" s="164"/>
      <c r="BQ26" s="164"/>
    </row>
    <row r="27" spans="1:69" ht="25.5">
      <c r="A27" s="148" t="s">
        <v>158</v>
      </c>
      <c r="B27" s="148"/>
      <c r="C27" s="149"/>
      <c r="D27" s="148"/>
      <c r="E27" s="150" t="s">
        <v>678</v>
      </c>
      <c r="F27" s="150" t="s">
        <v>20</v>
      </c>
      <c r="G27" s="151"/>
      <c r="H27" s="151"/>
      <c r="I27" s="151"/>
      <c r="J27" s="151"/>
      <c r="K27" s="152">
        <v>796</v>
      </c>
      <c r="L27" s="153" t="s">
        <v>595</v>
      </c>
      <c r="M27" s="151" t="s">
        <v>371</v>
      </c>
      <c r="N27" s="154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>
        <f>44/2</f>
        <v>22</v>
      </c>
      <c r="Z27" s="155"/>
      <c r="AA27" s="156">
        <v>22</v>
      </c>
      <c r="AB27" s="157">
        <v>0</v>
      </c>
      <c r="AC27" s="158">
        <v>28.8135593220339</v>
      </c>
      <c r="AD27" s="158">
        <f>1267.79661016949/2</f>
        <v>633.89830508474495</v>
      </c>
      <c r="AE27" s="158">
        <v>1267.7966101694899</v>
      </c>
      <c r="AF27" s="151" t="s">
        <v>491</v>
      </c>
      <c r="AG27" s="159" t="s">
        <v>490</v>
      </c>
      <c r="AH27" s="159" t="s">
        <v>803</v>
      </c>
      <c r="AI27" s="159" t="s">
        <v>804</v>
      </c>
      <c r="AJ27" s="160">
        <v>683</v>
      </c>
      <c r="AK27" s="161" t="s">
        <v>41</v>
      </c>
      <c r="AL27" s="162" t="s">
        <v>445</v>
      </c>
      <c r="AM27" s="159" t="s">
        <v>425</v>
      </c>
      <c r="AN27" s="153" t="s">
        <v>839</v>
      </c>
      <c r="AO27" s="153" t="s">
        <v>829</v>
      </c>
      <c r="AP27" s="163"/>
      <c r="AQ27" s="153"/>
      <c r="AR27" s="153"/>
      <c r="AS27" s="153"/>
      <c r="AT27" s="153"/>
      <c r="AU27" s="153"/>
      <c r="AV27" s="153">
        <f>1267.79661016949/2</f>
        <v>633.89830508474495</v>
      </c>
      <c r="AW27" s="153"/>
      <c r="AX27" s="153"/>
      <c r="AY27" s="153"/>
      <c r="AZ27" s="153"/>
      <c r="BA27" s="153"/>
      <c r="BB27" s="164">
        <f>1267.79661016949/2</f>
        <v>633.89830508474495</v>
      </c>
      <c r="BC27" s="164"/>
      <c r="BD27" s="164"/>
      <c r="BE27" s="164"/>
      <c r="BF27" s="164"/>
      <c r="BG27" s="164"/>
      <c r="BH27" s="164"/>
      <c r="BI27" s="164"/>
      <c r="BJ27" s="164"/>
      <c r="BK27" s="164"/>
      <c r="BL27" s="164"/>
      <c r="BM27" s="164"/>
      <c r="BN27" s="164"/>
      <c r="BO27" s="164"/>
      <c r="BP27" s="164"/>
      <c r="BQ27" s="164"/>
    </row>
    <row r="28" spans="1:69" ht="25.5">
      <c r="A28" s="148" t="s">
        <v>159</v>
      </c>
      <c r="B28" s="148"/>
      <c r="C28" s="149"/>
      <c r="D28" s="148"/>
      <c r="E28" s="150" t="s">
        <v>679</v>
      </c>
      <c r="F28" s="150" t="s">
        <v>20</v>
      </c>
      <c r="G28" s="151"/>
      <c r="H28" s="151"/>
      <c r="I28" s="151"/>
      <c r="J28" s="151"/>
      <c r="K28" s="152">
        <v>796</v>
      </c>
      <c r="L28" s="153" t="s">
        <v>595</v>
      </c>
      <c r="M28" s="151" t="s">
        <v>371</v>
      </c>
      <c r="N28" s="154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>
        <f>28/2</f>
        <v>14</v>
      </c>
      <c r="Z28" s="155"/>
      <c r="AA28" s="156">
        <v>14</v>
      </c>
      <c r="AB28" s="157">
        <v>0</v>
      </c>
      <c r="AC28" s="158">
        <v>23.615819209039547</v>
      </c>
      <c r="AD28" s="158">
        <f>661.242937853107/2</f>
        <v>330.62146892655352</v>
      </c>
      <c r="AE28" s="158">
        <v>661.24293785310726</v>
      </c>
      <c r="AF28" s="151" t="s">
        <v>491</v>
      </c>
      <c r="AG28" s="159" t="s">
        <v>490</v>
      </c>
      <c r="AH28" s="159" t="s">
        <v>803</v>
      </c>
      <c r="AI28" s="159" t="s">
        <v>804</v>
      </c>
      <c r="AJ28" s="160">
        <v>683</v>
      </c>
      <c r="AK28" s="161" t="s">
        <v>41</v>
      </c>
      <c r="AL28" s="162" t="s">
        <v>445</v>
      </c>
      <c r="AM28" s="159" t="s">
        <v>425</v>
      </c>
      <c r="AN28" s="153" t="s">
        <v>839</v>
      </c>
      <c r="AO28" s="153" t="s">
        <v>829</v>
      </c>
      <c r="AP28" s="163"/>
      <c r="AQ28" s="153"/>
      <c r="AR28" s="153"/>
      <c r="AS28" s="153"/>
      <c r="AT28" s="153"/>
      <c r="AU28" s="153"/>
      <c r="AV28" s="153">
        <v>330.62146892655363</v>
      </c>
      <c r="AW28" s="153"/>
      <c r="AX28" s="153"/>
      <c r="AY28" s="153"/>
      <c r="AZ28" s="153"/>
      <c r="BA28" s="153"/>
      <c r="BB28" s="164">
        <f t="shared" si="0"/>
        <v>330.62146892655363</v>
      </c>
      <c r="BC28" s="164"/>
      <c r="BD28" s="164"/>
      <c r="BE28" s="164"/>
      <c r="BF28" s="164"/>
      <c r="BG28" s="164"/>
      <c r="BH28" s="164"/>
      <c r="BI28" s="164"/>
      <c r="BJ28" s="164"/>
      <c r="BK28" s="164"/>
      <c r="BL28" s="164"/>
      <c r="BM28" s="164"/>
      <c r="BN28" s="164"/>
      <c r="BO28" s="164"/>
      <c r="BP28" s="164"/>
      <c r="BQ28" s="164"/>
    </row>
    <row r="29" spans="1:69" ht="25.5">
      <c r="A29" s="148" t="s">
        <v>160</v>
      </c>
      <c r="B29" s="148"/>
      <c r="C29" s="149"/>
      <c r="D29" s="148"/>
      <c r="E29" s="150" t="s">
        <v>682</v>
      </c>
      <c r="F29" s="150" t="s">
        <v>20</v>
      </c>
      <c r="G29" s="151"/>
      <c r="H29" s="151"/>
      <c r="I29" s="151"/>
      <c r="J29" s="151"/>
      <c r="K29" s="152">
        <v>796</v>
      </c>
      <c r="L29" s="153" t="s">
        <v>595</v>
      </c>
      <c r="M29" s="151" t="s">
        <v>371</v>
      </c>
      <c r="N29" s="154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>
        <f>16/2</f>
        <v>8</v>
      </c>
      <c r="Z29" s="155"/>
      <c r="AA29" s="156">
        <v>8</v>
      </c>
      <c r="AB29" s="157">
        <v>0</v>
      </c>
      <c r="AC29" s="158">
        <v>16.299435028248588</v>
      </c>
      <c r="AD29" s="158">
        <f>260.790960451977/2</f>
        <v>130.39548022598851</v>
      </c>
      <c r="AE29" s="158">
        <v>260.79096045197741</v>
      </c>
      <c r="AF29" s="151" t="s">
        <v>491</v>
      </c>
      <c r="AG29" s="159" t="s">
        <v>490</v>
      </c>
      <c r="AH29" s="159" t="s">
        <v>803</v>
      </c>
      <c r="AI29" s="159" t="s">
        <v>804</v>
      </c>
      <c r="AJ29" s="160">
        <v>683</v>
      </c>
      <c r="AK29" s="161" t="s">
        <v>41</v>
      </c>
      <c r="AL29" s="162" t="s">
        <v>445</v>
      </c>
      <c r="AM29" s="159" t="s">
        <v>425</v>
      </c>
      <c r="AN29" s="153" t="s">
        <v>839</v>
      </c>
      <c r="AO29" s="153" t="s">
        <v>829</v>
      </c>
      <c r="AP29" s="163"/>
      <c r="AQ29" s="153"/>
      <c r="AR29" s="153"/>
      <c r="AS29" s="153"/>
      <c r="AT29" s="153"/>
      <c r="AU29" s="153"/>
      <c r="AV29" s="153">
        <v>130.39548022598871</v>
      </c>
      <c r="AW29" s="153"/>
      <c r="AX29" s="153"/>
      <c r="AY29" s="153"/>
      <c r="AZ29" s="153"/>
      <c r="BA29" s="153"/>
      <c r="BB29" s="164">
        <f t="shared" si="0"/>
        <v>130.39548022598871</v>
      </c>
      <c r="BC29" s="164"/>
      <c r="BD29" s="164"/>
      <c r="BE29" s="164"/>
      <c r="BF29" s="164"/>
      <c r="BG29" s="164"/>
      <c r="BH29" s="164"/>
      <c r="BI29" s="164"/>
      <c r="BJ29" s="164"/>
      <c r="BK29" s="164"/>
      <c r="BL29" s="164"/>
      <c r="BM29" s="164"/>
      <c r="BN29" s="164"/>
      <c r="BO29" s="164"/>
      <c r="BP29" s="164"/>
      <c r="BQ29" s="164"/>
    </row>
    <row r="30" spans="1:69" ht="25.5">
      <c r="A30" s="148" t="s">
        <v>161</v>
      </c>
      <c r="B30" s="148"/>
      <c r="C30" s="149"/>
      <c r="D30" s="148"/>
      <c r="E30" s="150" t="s">
        <v>683</v>
      </c>
      <c r="F30" s="150" t="s">
        <v>20</v>
      </c>
      <c r="G30" s="151"/>
      <c r="H30" s="151"/>
      <c r="I30" s="151"/>
      <c r="J30" s="151"/>
      <c r="K30" s="152"/>
      <c r="L30" s="153" t="s">
        <v>365</v>
      </c>
      <c r="M30" s="151" t="s">
        <v>371</v>
      </c>
      <c r="N30" s="154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>
        <v>1</v>
      </c>
      <c r="AA30" s="156">
        <v>1</v>
      </c>
      <c r="AB30" s="157">
        <v>0</v>
      </c>
      <c r="AC30" s="158">
        <v>1652.542372881356</v>
      </c>
      <c r="AD30" s="158">
        <v>1652.542372881356</v>
      </c>
      <c r="AE30" s="158">
        <v>1652.542372881356</v>
      </c>
      <c r="AF30" s="151" t="s">
        <v>491</v>
      </c>
      <c r="AG30" s="159" t="s">
        <v>490</v>
      </c>
      <c r="AH30" s="159" t="s">
        <v>803</v>
      </c>
      <c r="AI30" s="159" t="s">
        <v>804</v>
      </c>
      <c r="AJ30" s="160">
        <v>683</v>
      </c>
      <c r="AK30" s="161" t="s">
        <v>42</v>
      </c>
      <c r="AL30" s="162" t="s">
        <v>684</v>
      </c>
      <c r="AM30" s="159" t="s">
        <v>425</v>
      </c>
      <c r="AN30" s="153" t="s">
        <v>839</v>
      </c>
      <c r="AO30" s="153" t="s">
        <v>829</v>
      </c>
      <c r="AP30" s="16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64">
        <f t="shared" si="0"/>
        <v>0</v>
      </c>
      <c r="BC30" s="164"/>
      <c r="BD30" s="164"/>
      <c r="BE30" s="164"/>
      <c r="BF30" s="164"/>
      <c r="BG30" s="164"/>
      <c r="BH30" s="164"/>
      <c r="BI30" s="164"/>
      <c r="BJ30" s="164"/>
      <c r="BK30" s="164"/>
      <c r="BL30" s="164"/>
      <c r="BM30" s="164"/>
      <c r="BN30" s="164"/>
      <c r="BO30" s="164"/>
      <c r="BP30" s="164"/>
      <c r="BQ30" s="164"/>
    </row>
    <row r="31" spans="1:69" ht="25.5">
      <c r="A31" s="148" t="s">
        <v>162</v>
      </c>
      <c r="B31" s="148"/>
      <c r="C31" s="149"/>
      <c r="D31" s="148"/>
      <c r="E31" s="150" t="s">
        <v>685</v>
      </c>
      <c r="F31" s="150" t="s">
        <v>20</v>
      </c>
      <c r="G31" s="151"/>
      <c r="H31" s="151"/>
      <c r="I31" s="151"/>
      <c r="J31" s="151"/>
      <c r="K31" s="152">
        <v>796</v>
      </c>
      <c r="L31" s="153" t="s">
        <v>595</v>
      </c>
      <c r="M31" s="151" t="s">
        <v>371</v>
      </c>
      <c r="N31" s="154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>
        <v>200</v>
      </c>
      <c r="AA31" s="156">
        <v>200</v>
      </c>
      <c r="AB31" s="157">
        <v>0</v>
      </c>
      <c r="AC31" s="158">
        <v>529.51864406779657</v>
      </c>
      <c r="AD31" s="158">
        <v>105903.72881355931</v>
      </c>
      <c r="AE31" s="158">
        <v>105903.72881355931</v>
      </c>
      <c r="AF31" s="151" t="s">
        <v>491</v>
      </c>
      <c r="AG31" s="159" t="s">
        <v>490</v>
      </c>
      <c r="AH31" s="159" t="s">
        <v>803</v>
      </c>
      <c r="AI31" s="159" t="s">
        <v>804</v>
      </c>
      <c r="AJ31" s="160">
        <v>683</v>
      </c>
      <c r="AK31" s="161" t="s">
        <v>43</v>
      </c>
      <c r="AL31" s="162" t="s">
        <v>447</v>
      </c>
      <c r="AM31" s="159" t="s">
        <v>425</v>
      </c>
      <c r="AN31" s="153" t="s">
        <v>839</v>
      </c>
      <c r="AO31" s="153" t="s">
        <v>829</v>
      </c>
      <c r="AP31" s="16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64">
        <f t="shared" si="0"/>
        <v>0</v>
      </c>
      <c r="BC31" s="164"/>
      <c r="BD31" s="164"/>
      <c r="BE31" s="164"/>
      <c r="BF31" s="164"/>
      <c r="BG31" s="164"/>
      <c r="BH31" s="164"/>
      <c r="BI31" s="164"/>
      <c r="BJ31" s="164"/>
      <c r="BK31" s="164"/>
      <c r="BL31" s="164"/>
      <c r="BM31" s="164"/>
      <c r="BN31" s="164"/>
      <c r="BO31" s="164"/>
      <c r="BP31" s="164"/>
      <c r="BQ31" s="164"/>
    </row>
    <row r="32" spans="1:69" ht="25.5">
      <c r="A32" s="148" t="s">
        <v>163</v>
      </c>
      <c r="B32" s="148"/>
      <c r="C32" s="149"/>
      <c r="D32" s="148"/>
      <c r="E32" s="150" t="s">
        <v>448</v>
      </c>
      <c r="F32" s="150" t="s">
        <v>20</v>
      </c>
      <c r="G32" s="151"/>
      <c r="H32" s="151"/>
      <c r="I32" s="151"/>
      <c r="J32" s="151"/>
      <c r="K32" s="152">
        <v>796</v>
      </c>
      <c r="L32" s="153" t="s">
        <v>595</v>
      </c>
      <c r="M32" s="151" t="s">
        <v>371</v>
      </c>
      <c r="N32" s="154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>
        <v>180</v>
      </c>
      <c r="Z32" s="155"/>
      <c r="AA32" s="156">
        <v>180</v>
      </c>
      <c r="AB32" s="157">
        <v>0</v>
      </c>
      <c r="AC32" s="158">
        <v>76.21468926553672</v>
      </c>
      <c r="AD32" s="158">
        <v>13718.644067796609</v>
      </c>
      <c r="AE32" s="158">
        <v>13718.644067796609</v>
      </c>
      <c r="AF32" s="151" t="s">
        <v>491</v>
      </c>
      <c r="AG32" s="159" t="s">
        <v>490</v>
      </c>
      <c r="AH32" s="159" t="s">
        <v>803</v>
      </c>
      <c r="AI32" s="159" t="s">
        <v>804</v>
      </c>
      <c r="AJ32" s="160">
        <v>683</v>
      </c>
      <c r="AK32" s="161" t="s">
        <v>44</v>
      </c>
      <c r="AL32" s="162" t="s">
        <v>448</v>
      </c>
      <c r="AM32" s="159" t="s">
        <v>425</v>
      </c>
      <c r="AN32" s="153" t="s">
        <v>839</v>
      </c>
      <c r="AO32" s="153" t="s">
        <v>829</v>
      </c>
      <c r="AP32" s="16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64">
        <f t="shared" si="0"/>
        <v>0</v>
      </c>
      <c r="BC32" s="164"/>
      <c r="BD32" s="164"/>
      <c r="BE32" s="164"/>
      <c r="BF32" s="164"/>
      <c r="BG32" s="164"/>
      <c r="BH32" s="164"/>
      <c r="BI32" s="164"/>
      <c r="BJ32" s="164"/>
      <c r="BK32" s="164"/>
      <c r="BL32" s="164"/>
      <c r="BM32" s="164"/>
      <c r="BN32" s="164"/>
      <c r="BO32" s="164"/>
      <c r="BP32" s="164"/>
      <c r="BQ32" s="164"/>
    </row>
    <row r="33" spans="1:70" ht="25.5">
      <c r="A33" s="148" t="s">
        <v>205</v>
      </c>
      <c r="B33" s="148"/>
      <c r="C33" s="149"/>
      <c r="D33" s="148"/>
      <c r="E33" s="150" t="s">
        <v>687</v>
      </c>
      <c r="F33" s="150" t="s">
        <v>20</v>
      </c>
      <c r="G33" s="151"/>
      <c r="H33" s="151"/>
      <c r="I33" s="151"/>
      <c r="J33" s="151"/>
      <c r="K33" s="152"/>
      <c r="L33" s="153" t="s">
        <v>594</v>
      </c>
      <c r="M33" s="151" t="s">
        <v>371</v>
      </c>
      <c r="N33" s="154"/>
      <c r="O33" s="155">
        <v>1</v>
      </c>
      <c r="P33" s="155">
        <v>1</v>
      </c>
      <c r="Q33" s="155">
        <v>1</v>
      </c>
      <c r="R33" s="155">
        <v>1</v>
      </c>
      <c r="S33" s="155">
        <v>1</v>
      </c>
      <c r="T33" s="155">
        <v>1</v>
      </c>
      <c r="U33" s="155">
        <v>1</v>
      </c>
      <c r="V33" s="155">
        <v>1</v>
      </c>
      <c r="W33" s="155">
        <v>1</v>
      </c>
      <c r="X33" s="155">
        <v>1</v>
      </c>
      <c r="Y33" s="155">
        <v>1</v>
      </c>
      <c r="Z33" s="155">
        <v>1</v>
      </c>
      <c r="AA33" s="156">
        <v>12</v>
      </c>
      <c r="AB33" s="157">
        <v>0</v>
      </c>
      <c r="AC33" s="158">
        <v>3675</v>
      </c>
      <c r="AD33" s="158">
        <v>44100</v>
      </c>
      <c r="AE33" s="158">
        <v>44100</v>
      </c>
      <c r="AF33" s="151" t="s">
        <v>491</v>
      </c>
      <c r="AG33" s="159" t="s">
        <v>490</v>
      </c>
      <c r="AH33" s="159" t="s">
        <v>803</v>
      </c>
      <c r="AI33" s="159" t="s">
        <v>804</v>
      </c>
      <c r="AJ33" s="160">
        <v>683</v>
      </c>
      <c r="AK33" s="161" t="s">
        <v>45</v>
      </c>
      <c r="AL33" s="162" t="s">
        <v>808</v>
      </c>
      <c r="AM33" s="159" t="s">
        <v>425</v>
      </c>
      <c r="AN33" s="153" t="s">
        <v>839</v>
      </c>
      <c r="AO33" s="153" t="s">
        <v>829</v>
      </c>
      <c r="AP33" s="16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64">
        <f t="shared" si="0"/>
        <v>0</v>
      </c>
      <c r="BC33" s="164"/>
      <c r="BD33" s="164"/>
      <c r="BE33" s="164"/>
      <c r="BF33" s="164"/>
      <c r="BG33" s="164"/>
      <c r="BH33" s="164"/>
      <c r="BI33" s="164"/>
      <c r="BJ33" s="164"/>
      <c r="BK33" s="164"/>
      <c r="BL33" s="164"/>
      <c r="BM33" s="164"/>
      <c r="BN33" s="164"/>
      <c r="BO33" s="164"/>
      <c r="BP33" s="164"/>
      <c r="BQ33" s="164"/>
    </row>
    <row r="34" spans="1:70" ht="25.5">
      <c r="A34" s="148" t="s">
        <v>164</v>
      </c>
      <c r="B34" s="148"/>
      <c r="C34" s="149"/>
      <c r="D34" s="148"/>
      <c r="E34" s="150" t="s">
        <v>454</v>
      </c>
      <c r="F34" s="150" t="s">
        <v>20</v>
      </c>
      <c r="G34" s="151"/>
      <c r="H34" s="151"/>
      <c r="I34" s="151"/>
      <c r="J34" s="151"/>
      <c r="K34" s="152">
        <v>796</v>
      </c>
      <c r="L34" s="153" t="s">
        <v>595</v>
      </c>
      <c r="M34" s="151" t="s">
        <v>371</v>
      </c>
      <c r="N34" s="154"/>
      <c r="O34" s="155"/>
      <c r="P34" s="155"/>
      <c r="Q34" s="155"/>
      <c r="R34" s="155"/>
      <c r="S34" s="155"/>
      <c r="T34" s="155"/>
      <c r="U34" s="155"/>
      <c r="V34" s="155"/>
      <c r="W34" s="155"/>
      <c r="X34" s="155">
        <v>3</v>
      </c>
      <c r="Y34" s="155"/>
      <c r="Z34" s="155"/>
      <c r="AA34" s="156">
        <v>3</v>
      </c>
      <c r="AB34" s="157">
        <v>0</v>
      </c>
      <c r="AC34" s="158">
        <v>8488.765261299437</v>
      </c>
      <c r="AD34" s="158">
        <v>25466.295783898313</v>
      </c>
      <c r="AE34" s="158">
        <v>25466.295783898313</v>
      </c>
      <c r="AF34" s="151" t="s">
        <v>491</v>
      </c>
      <c r="AG34" s="159" t="s">
        <v>490</v>
      </c>
      <c r="AH34" s="159" t="s">
        <v>803</v>
      </c>
      <c r="AI34" s="159" t="s">
        <v>804</v>
      </c>
      <c r="AJ34" s="160">
        <v>683</v>
      </c>
      <c r="AK34" s="161" t="s">
        <v>50</v>
      </c>
      <c r="AL34" s="162" t="s">
        <v>454</v>
      </c>
      <c r="AM34" s="159" t="s">
        <v>425</v>
      </c>
      <c r="AN34" s="153" t="s">
        <v>839</v>
      </c>
      <c r="AO34" s="153" t="s">
        <v>829</v>
      </c>
      <c r="AP34" s="16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64">
        <f t="shared" si="0"/>
        <v>0</v>
      </c>
      <c r="BC34" s="164"/>
      <c r="BD34" s="164"/>
      <c r="BE34" s="164"/>
      <c r="BF34" s="164"/>
      <c r="BG34" s="164"/>
      <c r="BH34" s="164"/>
      <c r="BI34" s="164"/>
      <c r="BJ34" s="164"/>
      <c r="BK34" s="164"/>
      <c r="BL34" s="164"/>
      <c r="BM34" s="164"/>
      <c r="BN34" s="164"/>
      <c r="BO34" s="164"/>
      <c r="BP34" s="164"/>
      <c r="BQ34" s="164"/>
    </row>
    <row r="35" spans="1:70" ht="25.5">
      <c r="A35" s="148" t="s">
        <v>165</v>
      </c>
      <c r="B35" s="148"/>
      <c r="C35" s="149"/>
      <c r="D35" s="148"/>
      <c r="E35" s="150" t="s">
        <v>686</v>
      </c>
      <c r="F35" s="150" t="s">
        <v>20</v>
      </c>
      <c r="G35" s="151"/>
      <c r="H35" s="151"/>
      <c r="I35" s="151"/>
      <c r="J35" s="151"/>
      <c r="K35" s="152">
        <v>796</v>
      </c>
      <c r="L35" s="153" t="s">
        <v>595</v>
      </c>
      <c r="M35" s="151" t="s">
        <v>371</v>
      </c>
      <c r="N35" s="154"/>
      <c r="O35" s="155"/>
      <c r="P35" s="155"/>
      <c r="Q35" s="155"/>
      <c r="R35" s="155"/>
      <c r="S35" s="155"/>
      <c r="T35" s="155"/>
      <c r="U35" s="155"/>
      <c r="V35" s="155">
        <v>2</v>
      </c>
      <c r="W35" s="155"/>
      <c r="X35" s="155"/>
      <c r="Y35" s="155"/>
      <c r="Z35" s="155"/>
      <c r="AA35" s="156">
        <v>2</v>
      </c>
      <c r="AB35" s="157">
        <v>0</v>
      </c>
      <c r="AC35" s="158">
        <v>12151.89433333333</v>
      </c>
      <c r="AD35" s="158">
        <v>24303.78866666666</v>
      </c>
      <c r="AE35" s="158">
        <v>24303.78866666666</v>
      </c>
      <c r="AF35" s="151" t="s">
        <v>491</v>
      </c>
      <c r="AG35" s="159" t="s">
        <v>490</v>
      </c>
      <c r="AH35" s="159" t="s">
        <v>803</v>
      </c>
      <c r="AI35" s="159" t="s">
        <v>804</v>
      </c>
      <c r="AJ35" s="160">
        <v>683</v>
      </c>
      <c r="AK35" s="161" t="s">
        <v>46</v>
      </c>
      <c r="AL35" s="162" t="s">
        <v>450</v>
      </c>
      <c r="AM35" s="159" t="s">
        <v>425</v>
      </c>
      <c r="AN35" s="153" t="s">
        <v>839</v>
      </c>
      <c r="AO35" s="153" t="s">
        <v>829</v>
      </c>
      <c r="AP35" s="16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64">
        <f t="shared" si="0"/>
        <v>0</v>
      </c>
      <c r="BC35" s="164"/>
      <c r="BD35" s="164"/>
      <c r="BE35" s="164"/>
      <c r="BF35" s="164"/>
      <c r="BG35" s="164"/>
      <c r="BH35" s="164"/>
      <c r="BI35" s="164"/>
      <c r="BJ35" s="164"/>
      <c r="BK35" s="164"/>
      <c r="BL35" s="164"/>
      <c r="BM35" s="164"/>
      <c r="BN35" s="164"/>
      <c r="BO35" s="164"/>
      <c r="BP35" s="164"/>
      <c r="BQ35" s="164"/>
    </row>
    <row r="36" spans="1:70" ht="25.5">
      <c r="A36" s="148" t="s">
        <v>166</v>
      </c>
      <c r="B36" s="148"/>
      <c r="C36" s="149"/>
      <c r="D36" s="148"/>
      <c r="E36" s="150" t="s">
        <v>688</v>
      </c>
      <c r="F36" s="150" t="s">
        <v>20</v>
      </c>
      <c r="G36" s="151"/>
      <c r="H36" s="151"/>
      <c r="I36" s="151"/>
      <c r="J36" s="151"/>
      <c r="K36" s="152"/>
      <c r="L36" s="153" t="s">
        <v>605</v>
      </c>
      <c r="M36" s="151" t="s">
        <v>371</v>
      </c>
      <c r="N36" s="154"/>
      <c r="O36" s="155"/>
      <c r="P36" s="155"/>
      <c r="Q36" s="155"/>
      <c r="R36" s="155"/>
      <c r="S36" s="155"/>
      <c r="T36" s="155"/>
      <c r="U36" s="155"/>
      <c r="V36" s="155">
        <v>1</v>
      </c>
      <c r="W36" s="155"/>
      <c r="X36" s="155"/>
      <c r="Y36" s="155"/>
      <c r="Z36" s="155"/>
      <c r="AA36" s="156">
        <v>1</v>
      </c>
      <c r="AB36" s="157">
        <v>0</v>
      </c>
      <c r="AC36" s="158">
        <v>197745.326</v>
      </c>
      <c r="AD36" s="158">
        <v>197745.326</v>
      </c>
      <c r="AE36" s="158">
        <v>197745.326</v>
      </c>
      <c r="AF36" s="151" t="s">
        <v>491</v>
      </c>
      <c r="AG36" s="159" t="s">
        <v>490</v>
      </c>
      <c r="AH36" s="159" t="s">
        <v>803</v>
      </c>
      <c r="AI36" s="159" t="s">
        <v>804</v>
      </c>
      <c r="AJ36" s="160">
        <v>683</v>
      </c>
      <c r="AK36" s="161" t="s">
        <v>47</v>
      </c>
      <c r="AL36" s="162" t="s">
        <v>809</v>
      </c>
      <c r="AM36" s="159" t="s">
        <v>425</v>
      </c>
      <c r="AN36" s="153" t="s">
        <v>839</v>
      </c>
      <c r="AO36" s="153" t="s">
        <v>829</v>
      </c>
      <c r="AP36" s="16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64">
        <f t="shared" si="0"/>
        <v>0</v>
      </c>
      <c r="BC36" s="164"/>
      <c r="BD36" s="164"/>
      <c r="BE36" s="164"/>
      <c r="BF36" s="164"/>
      <c r="BG36" s="164"/>
      <c r="BH36" s="164"/>
      <c r="BI36" s="164"/>
      <c r="BJ36" s="164"/>
      <c r="BK36" s="164"/>
      <c r="BL36" s="164"/>
      <c r="BM36" s="164"/>
      <c r="BN36" s="164"/>
      <c r="BO36" s="164"/>
      <c r="BP36" s="164"/>
      <c r="BQ36" s="164"/>
    </row>
    <row r="37" spans="1:70">
      <c r="A37" s="148" t="s">
        <v>167</v>
      </c>
      <c r="B37" s="148"/>
      <c r="C37" s="149"/>
      <c r="D37" s="148"/>
      <c r="E37" s="150" t="s">
        <v>689</v>
      </c>
      <c r="F37" s="150" t="s">
        <v>40</v>
      </c>
      <c r="G37" s="151"/>
      <c r="H37" s="151"/>
      <c r="I37" s="151"/>
      <c r="J37" s="151"/>
      <c r="K37" s="152"/>
      <c r="L37" s="153" t="s">
        <v>599</v>
      </c>
      <c r="M37" s="151" t="s">
        <v>371</v>
      </c>
      <c r="N37" s="154"/>
      <c r="O37" s="155"/>
      <c r="P37" s="155"/>
      <c r="Q37" s="155">
        <v>3595.5677966101698</v>
      </c>
      <c r="R37" s="155"/>
      <c r="S37" s="155"/>
      <c r="T37" s="155"/>
      <c r="U37" s="155">
        <v>3595.5677966101698</v>
      </c>
      <c r="V37" s="155"/>
      <c r="W37" s="155"/>
      <c r="X37" s="155"/>
      <c r="Y37" s="155"/>
      <c r="Z37" s="155"/>
      <c r="AA37" s="156">
        <v>7191.1355932203396</v>
      </c>
      <c r="AB37" s="157">
        <v>0</v>
      </c>
      <c r="AC37" s="158">
        <v>1</v>
      </c>
      <c r="AD37" s="158">
        <v>7191.1355932203396</v>
      </c>
      <c r="AE37" s="158">
        <v>7191.1355932203396</v>
      </c>
      <c r="AF37" s="151" t="s">
        <v>491</v>
      </c>
      <c r="AG37" s="159" t="s">
        <v>542</v>
      </c>
      <c r="AH37" s="159" t="s">
        <v>803</v>
      </c>
      <c r="AI37" s="159" t="s">
        <v>804</v>
      </c>
      <c r="AJ37" s="160">
        <v>683</v>
      </c>
      <c r="AK37" s="161" t="s">
        <v>15</v>
      </c>
      <c r="AL37" s="162" t="s">
        <v>452</v>
      </c>
      <c r="AM37" s="159" t="s">
        <v>425</v>
      </c>
      <c r="AN37" s="153" t="s">
        <v>39</v>
      </c>
      <c r="AO37" s="153" t="s">
        <v>828</v>
      </c>
      <c r="AP37" s="16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64">
        <f t="shared" si="0"/>
        <v>0</v>
      </c>
      <c r="BC37" s="164"/>
      <c r="BD37" s="164"/>
      <c r="BE37" s="164"/>
      <c r="BF37" s="164"/>
      <c r="BG37" s="164"/>
      <c r="BH37" s="164"/>
      <c r="BI37" s="164"/>
      <c r="BJ37" s="164"/>
      <c r="BK37" s="164"/>
      <c r="BL37" s="164"/>
      <c r="BM37" s="164"/>
      <c r="BN37" s="164"/>
      <c r="BO37" s="164"/>
      <c r="BP37" s="164"/>
      <c r="BQ37" s="164"/>
      <c r="BR37" t="s">
        <v>206</v>
      </c>
    </row>
    <row r="38" spans="1:70" ht="25.5">
      <c r="A38" s="148" t="s">
        <v>168</v>
      </c>
      <c r="B38" s="148"/>
      <c r="C38" s="149"/>
      <c r="D38" s="148"/>
      <c r="E38" s="150" t="s">
        <v>690</v>
      </c>
      <c r="F38" s="150" t="s">
        <v>20</v>
      </c>
      <c r="G38" s="151"/>
      <c r="H38" s="151"/>
      <c r="I38" s="151"/>
      <c r="J38" s="151"/>
      <c r="K38" s="152">
        <v>796</v>
      </c>
      <c r="L38" s="153" t="s">
        <v>595</v>
      </c>
      <c r="M38" s="151" t="s">
        <v>371</v>
      </c>
      <c r="N38" s="154"/>
      <c r="O38" s="155"/>
      <c r="P38" s="155"/>
      <c r="Q38" s="155">
        <v>1</v>
      </c>
      <c r="R38" s="155"/>
      <c r="S38" s="155"/>
      <c r="T38" s="155"/>
      <c r="U38" s="155"/>
      <c r="V38" s="155"/>
      <c r="W38" s="155"/>
      <c r="X38" s="155"/>
      <c r="Y38" s="155"/>
      <c r="Z38" s="155"/>
      <c r="AA38" s="156">
        <v>1</v>
      </c>
      <c r="AB38" s="157">
        <v>0</v>
      </c>
      <c r="AC38" s="158">
        <v>59701.666666666664</v>
      </c>
      <c r="AD38" s="158">
        <v>59701.666666666664</v>
      </c>
      <c r="AE38" s="158">
        <v>59701.666666666664</v>
      </c>
      <c r="AF38" s="151" t="s">
        <v>491</v>
      </c>
      <c r="AG38" s="159" t="s">
        <v>490</v>
      </c>
      <c r="AH38" s="159" t="s">
        <v>803</v>
      </c>
      <c r="AI38" s="159" t="s">
        <v>804</v>
      </c>
      <c r="AJ38" s="160">
        <v>683</v>
      </c>
      <c r="AK38" s="161" t="s">
        <v>51</v>
      </c>
      <c r="AL38" s="162" t="s">
        <v>810</v>
      </c>
      <c r="AM38" s="159" t="s">
        <v>425</v>
      </c>
      <c r="AN38" s="153" t="s">
        <v>839</v>
      </c>
      <c r="AO38" s="153" t="s">
        <v>829</v>
      </c>
      <c r="AP38" s="16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64">
        <f t="shared" si="0"/>
        <v>0</v>
      </c>
      <c r="BC38" s="164"/>
      <c r="BD38" s="164"/>
      <c r="BE38" s="164"/>
      <c r="BF38" s="164"/>
      <c r="BG38" s="164"/>
      <c r="BH38" s="164"/>
      <c r="BI38" s="164"/>
      <c r="BJ38" s="164"/>
      <c r="BK38" s="164"/>
      <c r="BL38" s="164"/>
      <c r="BM38" s="164"/>
      <c r="BN38" s="164"/>
      <c r="BO38" s="164"/>
      <c r="BP38" s="164"/>
      <c r="BQ38" s="164"/>
    </row>
    <row r="39" spans="1:70" ht="25.5">
      <c r="A39" s="148" t="s">
        <v>169</v>
      </c>
      <c r="B39" s="148"/>
      <c r="C39" s="149"/>
      <c r="D39" s="148"/>
      <c r="E39" s="150" t="s">
        <v>691</v>
      </c>
      <c r="F39" s="150" t="s">
        <v>20</v>
      </c>
      <c r="G39" s="151"/>
      <c r="H39" s="151"/>
      <c r="I39" s="151"/>
      <c r="J39" s="151"/>
      <c r="K39" s="152"/>
      <c r="L39" s="153" t="s">
        <v>605</v>
      </c>
      <c r="M39" s="151" t="s">
        <v>371</v>
      </c>
      <c r="N39" s="154"/>
      <c r="O39" s="155"/>
      <c r="P39" s="155"/>
      <c r="Q39" s="155"/>
      <c r="R39" s="155">
        <v>1</v>
      </c>
      <c r="S39" s="155"/>
      <c r="T39" s="155"/>
      <c r="U39" s="155"/>
      <c r="V39" s="155"/>
      <c r="W39" s="155"/>
      <c r="X39" s="155"/>
      <c r="Y39" s="155"/>
      <c r="Z39" s="155"/>
      <c r="AA39" s="156">
        <v>1</v>
      </c>
      <c r="AB39" s="157">
        <v>0</v>
      </c>
      <c r="AC39" s="158">
        <v>24619.739400000002</v>
      </c>
      <c r="AD39" s="158">
        <v>24619.739400000002</v>
      </c>
      <c r="AE39" s="158">
        <v>24619.739400000002</v>
      </c>
      <c r="AF39" s="151" t="s">
        <v>491</v>
      </c>
      <c r="AG39" s="159" t="s">
        <v>490</v>
      </c>
      <c r="AH39" s="159" t="s">
        <v>803</v>
      </c>
      <c r="AI39" s="159" t="s">
        <v>804</v>
      </c>
      <c r="AJ39" s="160">
        <v>683</v>
      </c>
      <c r="AK39" s="161" t="s">
        <v>52</v>
      </c>
      <c r="AL39" s="162" t="s">
        <v>811</v>
      </c>
      <c r="AM39" s="159" t="s">
        <v>425</v>
      </c>
      <c r="AN39" s="153" t="s">
        <v>839</v>
      </c>
      <c r="AO39" s="153" t="s">
        <v>829</v>
      </c>
      <c r="AP39" s="16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64">
        <f t="shared" si="0"/>
        <v>0</v>
      </c>
      <c r="BC39" s="164"/>
      <c r="BD39" s="164"/>
      <c r="BE39" s="164"/>
      <c r="BF39" s="164"/>
      <c r="BG39" s="164"/>
      <c r="BH39" s="164"/>
      <c r="BI39" s="164"/>
      <c r="BJ39" s="164"/>
      <c r="BK39" s="164"/>
      <c r="BL39" s="164"/>
      <c r="BM39" s="164"/>
      <c r="BN39" s="164"/>
      <c r="BO39" s="164"/>
      <c r="BP39" s="164"/>
      <c r="BQ39" s="164"/>
    </row>
    <row r="40" spans="1:70" ht="25.5">
      <c r="A40" s="148" t="s">
        <v>170</v>
      </c>
      <c r="B40" s="148"/>
      <c r="C40" s="149"/>
      <c r="D40" s="148"/>
      <c r="E40" s="150" t="s">
        <v>692</v>
      </c>
      <c r="F40" s="150" t="s">
        <v>20</v>
      </c>
      <c r="G40" s="151"/>
      <c r="H40" s="151"/>
      <c r="I40" s="151"/>
      <c r="J40" s="151"/>
      <c r="K40" s="152"/>
      <c r="L40" s="153" t="s">
        <v>605</v>
      </c>
      <c r="M40" s="151" t="s">
        <v>371</v>
      </c>
      <c r="N40" s="154"/>
      <c r="O40" s="155"/>
      <c r="P40" s="155"/>
      <c r="Q40" s="155"/>
      <c r="R40" s="155"/>
      <c r="S40" s="155"/>
      <c r="T40" s="155">
        <v>1</v>
      </c>
      <c r="U40" s="155"/>
      <c r="V40" s="155"/>
      <c r="W40" s="155"/>
      <c r="X40" s="155"/>
      <c r="Y40" s="155"/>
      <c r="Z40" s="155"/>
      <c r="AA40" s="156">
        <v>1</v>
      </c>
      <c r="AB40" s="157">
        <v>0</v>
      </c>
      <c r="AC40" s="158">
        <v>10055.079</v>
      </c>
      <c r="AD40" s="158">
        <v>10055.079</v>
      </c>
      <c r="AE40" s="158">
        <v>10055.079</v>
      </c>
      <c r="AF40" s="151" t="s">
        <v>491</v>
      </c>
      <c r="AG40" s="159" t="s">
        <v>490</v>
      </c>
      <c r="AH40" s="159" t="s">
        <v>803</v>
      </c>
      <c r="AI40" s="159" t="s">
        <v>804</v>
      </c>
      <c r="AJ40" s="160">
        <v>683</v>
      </c>
      <c r="AK40" s="161" t="s">
        <v>52</v>
      </c>
      <c r="AL40" s="162" t="s">
        <v>811</v>
      </c>
      <c r="AM40" s="159" t="s">
        <v>425</v>
      </c>
      <c r="AN40" s="153" t="s">
        <v>839</v>
      </c>
      <c r="AO40" s="153" t="s">
        <v>829</v>
      </c>
      <c r="AP40" s="16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64">
        <f t="shared" si="0"/>
        <v>0</v>
      </c>
      <c r="BC40" s="164"/>
      <c r="BD40" s="164"/>
      <c r="BE40" s="164"/>
      <c r="BF40" s="164"/>
      <c r="BG40" s="164"/>
      <c r="BH40" s="164"/>
      <c r="BI40" s="164"/>
      <c r="BJ40" s="164"/>
      <c r="BK40" s="164"/>
      <c r="BL40" s="164"/>
      <c r="BM40" s="164"/>
      <c r="BN40" s="164"/>
      <c r="BO40" s="164"/>
      <c r="BP40" s="164"/>
      <c r="BQ40" s="164"/>
    </row>
    <row r="41" spans="1:70" ht="38.25">
      <c r="A41" s="148" t="s">
        <v>171</v>
      </c>
      <c r="B41" s="148"/>
      <c r="C41" s="149"/>
      <c r="D41" s="148"/>
      <c r="E41" s="150" t="s">
        <v>693</v>
      </c>
      <c r="F41" s="150" t="s">
        <v>54</v>
      </c>
      <c r="G41" s="151"/>
      <c r="H41" s="151"/>
      <c r="I41" s="151"/>
      <c r="J41" s="151"/>
      <c r="K41" s="152"/>
      <c r="L41" s="153" t="s">
        <v>594</v>
      </c>
      <c r="M41" s="151" t="s">
        <v>371</v>
      </c>
      <c r="N41" s="154"/>
      <c r="O41" s="155"/>
      <c r="P41" s="155"/>
      <c r="Q41" s="155"/>
      <c r="R41" s="155"/>
      <c r="S41" s="155"/>
      <c r="T41" s="155"/>
      <c r="U41" s="155">
        <v>1</v>
      </c>
      <c r="V41" s="155">
        <v>1</v>
      </c>
      <c r="W41" s="155">
        <v>1</v>
      </c>
      <c r="X41" s="155">
        <v>1</v>
      </c>
      <c r="Y41" s="155">
        <v>1</v>
      </c>
      <c r="Z41" s="155">
        <v>1</v>
      </c>
      <c r="AA41" s="156">
        <v>6</v>
      </c>
      <c r="AB41" s="157">
        <v>6</v>
      </c>
      <c r="AC41" s="158">
        <v>38403.39</v>
      </c>
      <c r="AD41" s="158">
        <v>230420.34</v>
      </c>
      <c r="AE41" s="158">
        <v>460840.68</v>
      </c>
      <c r="AF41" s="151" t="s">
        <v>800</v>
      </c>
      <c r="AG41" s="159" t="s">
        <v>490</v>
      </c>
      <c r="AH41" s="159" t="s">
        <v>803</v>
      </c>
      <c r="AI41" s="159" t="s">
        <v>804</v>
      </c>
      <c r="AJ41" s="160">
        <v>683</v>
      </c>
      <c r="AK41" s="161" t="s">
        <v>53</v>
      </c>
      <c r="AL41" s="162" t="s">
        <v>812</v>
      </c>
      <c r="AM41" s="159" t="s">
        <v>836</v>
      </c>
      <c r="AN41" s="153" t="s">
        <v>842</v>
      </c>
      <c r="AO41" s="153" t="s">
        <v>830</v>
      </c>
      <c r="AP41" s="163">
        <v>38403.39</v>
      </c>
      <c r="AQ41" s="153">
        <v>38403.39</v>
      </c>
      <c r="AR41" s="153">
        <v>38403.39</v>
      </c>
      <c r="AS41" s="153">
        <v>38403.39</v>
      </c>
      <c r="AT41" s="153">
        <v>38403.39</v>
      </c>
      <c r="AU41" s="153">
        <v>38403.39</v>
      </c>
      <c r="AV41" s="153"/>
      <c r="AW41" s="153"/>
      <c r="AX41" s="153"/>
      <c r="AY41" s="153"/>
      <c r="AZ41" s="153"/>
      <c r="BA41" s="153"/>
      <c r="BB41" s="164">
        <f t="shared" si="0"/>
        <v>230420.34000000003</v>
      </c>
      <c r="BC41" s="164"/>
      <c r="BD41" s="164"/>
      <c r="BE41" s="164"/>
      <c r="BF41" s="164"/>
      <c r="BG41" s="164"/>
      <c r="BH41" s="164"/>
      <c r="BI41" s="164"/>
      <c r="BJ41" s="164"/>
      <c r="BK41" s="164"/>
      <c r="BL41" s="164"/>
      <c r="BM41" s="164"/>
      <c r="BN41" s="164"/>
      <c r="BO41" s="164"/>
      <c r="BP41" s="164"/>
      <c r="BQ41" s="164"/>
    </row>
    <row r="42" spans="1:70" ht="38.25">
      <c r="A42" s="148" t="s">
        <v>172</v>
      </c>
      <c r="B42" s="148"/>
      <c r="C42" s="149"/>
      <c r="D42" s="148"/>
      <c r="E42" s="150" t="s">
        <v>694</v>
      </c>
      <c r="F42" s="150" t="s">
        <v>54</v>
      </c>
      <c r="G42" s="151"/>
      <c r="H42" s="151"/>
      <c r="I42" s="151"/>
      <c r="J42" s="151"/>
      <c r="K42" s="152"/>
      <c r="L42" s="153" t="s">
        <v>594</v>
      </c>
      <c r="M42" s="151" t="s">
        <v>371</v>
      </c>
      <c r="N42" s="154"/>
      <c r="O42" s="155">
        <v>1</v>
      </c>
      <c r="P42" s="155">
        <v>1</v>
      </c>
      <c r="Q42" s="155">
        <v>1</v>
      </c>
      <c r="R42" s="155">
        <v>1</v>
      </c>
      <c r="S42" s="155">
        <v>1</v>
      </c>
      <c r="T42" s="155">
        <v>1</v>
      </c>
      <c r="U42" s="155">
        <v>1</v>
      </c>
      <c r="V42" s="155">
        <v>1</v>
      </c>
      <c r="W42" s="155">
        <v>1</v>
      </c>
      <c r="X42" s="155">
        <v>1</v>
      </c>
      <c r="Y42" s="155">
        <v>1</v>
      </c>
      <c r="Z42" s="155">
        <v>1</v>
      </c>
      <c r="AA42" s="156">
        <v>12</v>
      </c>
      <c r="AB42" s="157">
        <v>0</v>
      </c>
      <c r="AC42" s="158">
        <v>3374.58</v>
      </c>
      <c r="AD42" s="158">
        <v>40494.959999999999</v>
      </c>
      <c r="AE42" s="158">
        <v>40494.959999999999</v>
      </c>
      <c r="AF42" s="151" t="s">
        <v>530</v>
      </c>
      <c r="AG42" s="159" t="s">
        <v>490</v>
      </c>
      <c r="AH42" s="159" t="s">
        <v>803</v>
      </c>
      <c r="AI42" s="159" t="s">
        <v>804</v>
      </c>
      <c r="AJ42" s="160">
        <v>683</v>
      </c>
      <c r="AK42" s="161" t="s">
        <v>55</v>
      </c>
      <c r="AL42" s="162" t="s">
        <v>813</v>
      </c>
      <c r="AM42" s="159" t="s">
        <v>836</v>
      </c>
      <c r="AN42" s="153" t="s">
        <v>842</v>
      </c>
      <c r="AO42" s="153" t="s">
        <v>830</v>
      </c>
      <c r="AP42" s="16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64">
        <f t="shared" si="0"/>
        <v>0</v>
      </c>
      <c r="BC42" s="164"/>
      <c r="BD42" s="164"/>
      <c r="BE42" s="164"/>
      <c r="BF42" s="164"/>
      <c r="BG42" s="164"/>
      <c r="BH42" s="164"/>
      <c r="BI42" s="164"/>
      <c r="BJ42" s="164"/>
      <c r="BK42" s="164"/>
      <c r="BL42" s="164"/>
      <c r="BM42" s="164"/>
      <c r="BN42" s="164"/>
      <c r="BO42" s="164"/>
      <c r="BP42" s="164"/>
      <c r="BQ42" s="164"/>
    </row>
    <row r="43" spans="1:70" ht="30">
      <c r="A43" s="148" t="s">
        <v>173</v>
      </c>
      <c r="B43" s="148"/>
      <c r="C43" s="149"/>
      <c r="D43" s="148"/>
      <c r="E43" s="168" t="s">
        <v>699</v>
      </c>
      <c r="F43" s="150" t="s">
        <v>40</v>
      </c>
      <c r="G43" s="151"/>
      <c r="H43" s="151"/>
      <c r="I43" s="151"/>
      <c r="J43" s="151"/>
      <c r="K43" s="152">
        <v>796</v>
      </c>
      <c r="L43" s="169" t="s">
        <v>595</v>
      </c>
      <c r="M43" s="151" t="s">
        <v>371</v>
      </c>
      <c r="N43" s="154"/>
      <c r="O43" s="155"/>
      <c r="P43" s="155"/>
      <c r="Q43" s="155"/>
      <c r="R43" s="155">
        <v>6</v>
      </c>
      <c r="S43" s="155"/>
      <c r="T43" s="155"/>
      <c r="U43" s="155"/>
      <c r="V43" s="155"/>
      <c r="W43" s="155"/>
      <c r="X43" s="155"/>
      <c r="Y43" s="155"/>
      <c r="Z43" s="155"/>
      <c r="AA43" s="156">
        <v>6</v>
      </c>
      <c r="AB43" s="157">
        <v>0</v>
      </c>
      <c r="AC43" s="158">
        <v>157.20338983050848</v>
      </c>
      <c r="AD43" s="158">
        <v>943.22033898305085</v>
      </c>
      <c r="AE43" s="158">
        <v>943.22033898305085</v>
      </c>
      <c r="AF43" s="151" t="s">
        <v>528</v>
      </c>
      <c r="AG43" s="159" t="s">
        <v>490</v>
      </c>
      <c r="AH43" s="159" t="s">
        <v>803</v>
      </c>
      <c r="AI43" s="159" t="s">
        <v>804</v>
      </c>
      <c r="AJ43" s="160">
        <v>683</v>
      </c>
      <c r="AK43" s="161" t="s">
        <v>56</v>
      </c>
      <c r="AL43" s="162" t="s">
        <v>814</v>
      </c>
      <c r="AM43" s="159" t="s">
        <v>836</v>
      </c>
      <c r="AN43" s="153" t="s">
        <v>540</v>
      </c>
      <c r="AO43" s="153" t="s">
        <v>828</v>
      </c>
      <c r="AP43" s="16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64">
        <f t="shared" si="0"/>
        <v>0</v>
      </c>
      <c r="BC43" s="164"/>
      <c r="BD43" s="164"/>
      <c r="BE43" s="164"/>
      <c r="BF43" s="164"/>
      <c r="BG43" s="164"/>
      <c r="BH43" s="164"/>
      <c r="BI43" s="164"/>
      <c r="BJ43" s="164"/>
      <c r="BK43" s="164"/>
      <c r="BL43" s="164"/>
      <c r="BM43" s="164"/>
      <c r="BN43" s="164"/>
      <c r="BO43" s="164"/>
      <c r="BP43" s="164"/>
      <c r="BQ43" s="164"/>
    </row>
    <row r="44" spans="1:70" ht="25.5">
      <c r="A44" s="148" t="s">
        <v>174</v>
      </c>
      <c r="B44" s="148"/>
      <c r="C44" s="149"/>
      <c r="D44" s="148"/>
      <c r="E44" s="150" t="s">
        <v>700</v>
      </c>
      <c r="F44" s="150" t="s">
        <v>40</v>
      </c>
      <c r="G44" s="151"/>
      <c r="H44" s="151"/>
      <c r="I44" s="151"/>
      <c r="J44" s="151"/>
      <c r="K44" s="152">
        <v>796</v>
      </c>
      <c r="L44" s="169" t="s">
        <v>595</v>
      </c>
      <c r="M44" s="151" t="s">
        <v>371</v>
      </c>
      <c r="N44" s="154"/>
      <c r="O44" s="155"/>
      <c r="P44" s="155"/>
      <c r="Q44" s="155"/>
      <c r="R44" s="155">
        <v>14</v>
      </c>
      <c r="S44" s="155"/>
      <c r="T44" s="155"/>
      <c r="U44" s="155"/>
      <c r="V44" s="155"/>
      <c r="W44" s="155"/>
      <c r="X44" s="155"/>
      <c r="Y44" s="155"/>
      <c r="Z44" s="155"/>
      <c r="AA44" s="156">
        <v>14</v>
      </c>
      <c r="AB44" s="157">
        <v>0</v>
      </c>
      <c r="AC44" s="158">
        <v>533.38983050847457</v>
      </c>
      <c r="AD44" s="158">
        <v>7467.4576271186443</v>
      </c>
      <c r="AE44" s="158">
        <v>7467.4576271186443</v>
      </c>
      <c r="AF44" s="151" t="s">
        <v>528</v>
      </c>
      <c r="AG44" s="159" t="s">
        <v>490</v>
      </c>
      <c r="AH44" s="159" t="s">
        <v>803</v>
      </c>
      <c r="AI44" s="159" t="s">
        <v>804</v>
      </c>
      <c r="AJ44" s="160">
        <v>683</v>
      </c>
      <c r="AK44" s="161" t="s">
        <v>56</v>
      </c>
      <c r="AL44" s="162" t="s">
        <v>815</v>
      </c>
      <c r="AM44" s="159" t="s">
        <v>836</v>
      </c>
      <c r="AN44" s="153" t="s">
        <v>540</v>
      </c>
      <c r="AO44" s="153" t="s">
        <v>828</v>
      </c>
      <c r="AP44" s="16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64">
        <f t="shared" si="0"/>
        <v>0</v>
      </c>
      <c r="BC44" s="164"/>
      <c r="BD44" s="164"/>
      <c r="BE44" s="164"/>
      <c r="BF44" s="164"/>
      <c r="BG44" s="164"/>
      <c r="BH44" s="164"/>
      <c r="BI44" s="164"/>
      <c r="BJ44" s="164"/>
      <c r="BK44" s="164"/>
      <c r="BL44" s="164"/>
      <c r="BM44" s="164"/>
      <c r="BN44" s="164"/>
      <c r="BO44" s="164"/>
      <c r="BP44" s="164"/>
      <c r="BQ44" s="164"/>
    </row>
    <row r="45" spans="1:70" ht="25.5">
      <c r="A45" s="148" t="s">
        <v>175</v>
      </c>
      <c r="B45" s="148"/>
      <c r="C45" s="149"/>
      <c r="D45" s="148"/>
      <c r="E45" s="150" t="s">
        <v>701</v>
      </c>
      <c r="F45" s="150" t="s">
        <v>40</v>
      </c>
      <c r="G45" s="151"/>
      <c r="H45" s="151"/>
      <c r="I45" s="151"/>
      <c r="J45" s="151"/>
      <c r="K45" s="152">
        <v>796</v>
      </c>
      <c r="L45" s="169" t="s">
        <v>595</v>
      </c>
      <c r="M45" s="151" t="s">
        <v>371</v>
      </c>
      <c r="N45" s="154"/>
      <c r="O45" s="155"/>
      <c r="P45" s="155"/>
      <c r="Q45" s="155"/>
      <c r="R45" s="155">
        <v>20</v>
      </c>
      <c r="S45" s="155"/>
      <c r="T45" s="155"/>
      <c r="U45" s="155"/>
      <c r="V45" s="155"/>
      <c r="W45" s="155"/>
      <c r="X45" s="155"/>
      <c r="Y45" s="155"/>
      <c r="Z45" s="155"/>
      <c r="AA45" s="156">
        <v>20</v>
      </c>
      <c r="AB45" s="157">
        <v>0</v>
      </c>
      <c r="AC45" s="158">
        <v>150.38135593220341</v>
      </c>
      <c r="AD45" s="158">
        <v>3007.6271186440681</v>
      </c>
      <c r="AE45" s="158">
        <v>3007.6271186440681</v>
      </c>
      <c r="AF45" s="151" t="s">
        <v>528</v>
      </c>
      <c r="AG45" s="159" t="s">
        <v>490</v>
      </c>
      <c r="AH45" s="159" t="s">
        <v>803</v>
      </c>
      <c r="AI45" s="159" t="s">
        <v>804</v>
      </c>
      <c r="AJ45" s="160">
        <v>683</v>
      </c>
      <c r="AK45" s="161" t="s">
        <v>56</v>
      </c>
      <c r="AL45" s="162" t="s">
        <v>815</v>
      </c>
      <c r="AM45" s="159" t="s">
        <v>836</v>
      </c>
      <c r="AN45" s="153" t="s">
        <v>540</v>
      </c>
      <c r="AO45" s="153" t="s">
        <v>828</v>
      </c>
      <c r="AP45" s="16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64">
        <f t="shared" si="0"/>
        <v>0</v>
      </c>
      <c r="BC45" s="164"/>
      <c r="BD45" s="164"/>
      <c r="BE45" s="164"/>
      <c r="BF45" s="164"/>
      <c r="BG45" s="164"/>
      <c r="BH45" s="164"/>
      <c r="BI45" s="164"/>
      <c r="BJ45" s="164"/>
      <c r="BK45" s="164"/>
      <c r="BL45" s="164"/>
      <c r="BM45" s="164"/>
      <c r="BN45" s="164"/>
      <c r="BO45" s="164"/>
      <c r="BP45" s="164"/>
      <c r="BQ45" s="164"/>
    </row>
    <row r="46" spans="1:70" ht="25.5">
      <c r="A46" s="148" t="s">
        <v>176</v>
      </c>
      <c r="B46" s="148"/>
      <c r="C46" s="149"/>
      <c r="D46" s="148"/>
      <c r="E46" s="150" t="s">
        <v>702</v>
      </c>
      <c r="F46" s="150" t="s">
        <v>40</v>
      </c>
      <c r="G46" s="151"/>
      <c r="H46" s="151"/>
      <c r="I46" s="151"/>
      <c r="J46" s="151"/>
      <c r="K46" s="152">
        <v>796</v>
      </c>
      <c r="L46" s="169" t="s">
        <v>595</v>
      </c>
      <c r="M46" s="151" t="s">
        <v>371</v>
      </c>
      <c r="N46" s="154"/>
      <c r="O46" s="155"/>
      <c r="P46" s="155"/>
      <c r="Q46" s="155"/>
      <c r="R46" s="155">
        <v>10</v>
      </c>
      <c r="S46" s="155"/>
      <c r="T46" s="155"/>
      <c r="U46" s="155"/>
      <c r="V46" s="155"/>
      <c r="W46" s="155"/>
      <c r="X46" s="155"/>
      <c r="Y46" s="155"/>
      <c r="Z46" s="155"/>
      <c r="AA46" s="156">
        <v>10</v>
      </c>
      <c r="AB46" s="157">
        <v>0</v>
      </c>
      <c r="AC46" s="158">
        <v>275.55084745762719</v>
      </c>
      <c r="AD46" s="158">
        <v>2755.508474576272</v>
      </c>
      <c r="AE46" s="158">
        <v>2755.508474576272</v>
      </c>
      <c r="AF46" s="151" t="s">
        <v>528</v>
      </c>
      <c r="AG46" s="159" t="s">
        <v>490</v>
      </c>
      <c r="AH46" s="159" t="s">
        <v>803</v>
      </c>
      <c r="AI46" s="159" t="s">
        <v>804</v>
      </c>
      <c r="AJ46" s="160">
        <v>683</v>
      </c>
      <c r="AK46" s="161" t="s">
        <v>56</v>
      </c>
      <c r="AL46" s="162" t="s">
        <v>815</v>
      </c>
      <c r="AM46" s="159" t="s">
        <v>836</v>
      </c>
      <c r="AN46" s="153" t="s">
        <v>540</v>
      </c>
      <c r="AO46" s="153" t="s">
        <v>828</v>
      </c>
      <c r="AP46" s="16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64">
        <f t="shared" si="0"/>
        <v>0</v>
      </c>
      <c r="BC46" s="164"/>
      <c r="BD46" s="164"/>
      <c r="BE46" s="164"/>
      <c r="BF46" s="164"/>
      <c r="BG46" s="164"/>
      <c r="BH46" s="164"/>
      <c r="BI46" s="164"/>
      <c r="BJ46" s="164"/>
      <c r="BK46" s="164"/>
      <c r="BL46" s="164"/>
      <c r="BM46" s="164"/>
      <c r="BN46" s="164"/>
      <c r="BO46" s="164"/>
      <c r="BP46" s="164"/>
      <c r="BQ46" s="164"/>
    </row>
    <row r="47" spans="1:70" ht="25.5">
      <c r="A47" s="148" t="s">
        <v>177</v>
      </c>
      <c r="B47" s="148"/>
      <c r="C47" s="149"/>
      <c r="D47" s="148"/>
      <c r="E47" s="150" t="s">
        <v>703</v>
      </c>
      <c r="F47" s="150" t="s">
        <v>40</v>
      </c>
      <c r="G47" s="151"/>
      <c r="H47" s="151"/>
      <c r="I47" s="151"/>
      <c r="J47" s="151"/>
      <c r="K47" s="152">
        <v>796</v>
      </c>
      <c r="L47" s="169" t="s">
        <v>595</v>
      </c>
      <c r="M47" s="151" t="s">
        <v>371</v>
      </c>
      <c r="N47" s="154"/>
      <c r="O47" s="155"/>
      <c r="P47" s="155"/>
      <c r="Q47" s="155"/>
      <c r="R47" s="155">
        <v>27</v>
      </c>
      <c r="S47" s="155"/>
      <c r="T47" s="155"/>
      <c r="U47" s="155"/>
      <c r="V47" s="155"/>
      <c r="W47" s="155"/>
      <c r="X47" s="155"/>
      <c r="Y47" s="155"/>
      <c r="Z47" s="155"/>
      <c r="AA47" s="156">
        <v>27</v>
      </c>
      <c r="AB47" s="157">
        <v>0</v>
      </c>
      <c r="AC47" s="158">
        <v>17.115505335844318</v>
      </c>
      <c r="AD47" s="158">
        <v>462.11864406779659</v>
      </c>
      <c r="AE47" s="158">
        <v>462.11864406779659</v>
      </c>
      <c r="AF47" s="151" t="s">
        <v>528</v>
      </c>
      <c r="AG47" s="159" t="s">
        <v>490</v>
      </c>
      <c r="AH47" s="159" t="s">
        <v>803</v>
      </c>
      <c r="AI47" s="159" t="s">
        <v>804</v>
      </c>
      <c r="AJ47" s="160">
        <v>683</v>
      </c>
      <c r="AK47" s="161" t="s">
        <v>56</v>
      </c>
      <c r="AL47" s="162" t="s">
        <v>815</v>
      </c>
      <c r="AM47" s="159" t="s">
        <v>836</v>
      </c>
      <c r="AN47" s="153" t="s">
        <v>540</v>
      </c>
      <c r="AO47" s="153" t="s">
        <v>828</v>
      </c>
      <c r="AP47" s="16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64">
        <f t="shared" si="0"/>
        <v>0</v>
      </c>
      <c r="BC47" s="164"/>
      <c r="BD47" s="164"/>
      <c r="BE47" s="164"/>
      <c r="BF47" s="164"/>
      <c r="BG47" s="164"/>
      <c r="BH47" s="164"/>
      <c r="BI47" s="164"/>
      <c r="BJ47" s="164"/>
      <c r="BK47" s="164"/>
      <c r="BL47" s="164"/>
      <c r="BM47" s="164"/>
      <c r="BN47" s="164"/>
      <c r="BO47" s="164"/>
      <c r="BP47" s="164"/>
      <c r="BQ47" s="164"/>
    </row>
    <row r="48" spans="1:70" ht="25.5">
      <c r="A48" s="148" t="s">
        <v>178</v>
      </c>
      <c r="B48" s="148"/>
      <c r="C48" s="149"/>
      <c r="D48" s="148"/>
      <c r="E48" s="150" t="s">
        <v>704</v>
      </c>
      <c r="F48" s="150" t="s">
        <v>40</v>
      </c>
      <c r="G48" s="151"/>
      <c r="H48" s="151"/>
      <c r="I48" s="151"/>
      <c r="J48" s="151"/>
      <c r="K48" s="152">
        <v>796</v>
      </c>
      <c r="L48" s="169" t="s">
        <v>595</v>
      </c>
      <c r="M48" s="151" t="s">
        <v>371</v>
      </c>
      <c r="N48" s="154"/>
      <c r="O48" s="155"/>
      <c r="P48" s="155"/>
      <c r="Q48" s="155"/>
      <c r="R48" s="155">
        <v>5400</v>
      </c>
      <c r="S48" s="155"/>
      <c r="T48" s="155"/>
      <c r="U48" s="155"/>
      <c r="V48" s="155"/>
      <c r="W48" s="155"/>
      <c r="X48" s="155"/>
      <c r="Y48" s="155"/>
      <c r="Z48" s="155"/>
      <c r="AA48" s="156">
        <v>5400</v>
      </c>
      <c r="AB48" s="157">
        <v>0</v>
      </c>
      <c r="AC48" s="158">
        <v>0.19966258631512876</v>
      </c>
      <c r="AD48" s="158">
        <v>1078.1779661016953</v>
      </c>
      <c r="AE48" s="158">
        <v>1078.1779661016953</v>
      </c>
      <c r="AF48" s="151" t="s">
        <v>528</v>
      </c>
      <c r="AG48" s="159" t="s">
        <v>490</v>
      </c>
      <c r="AH48" s="159" t="s">
        <v>803</v>
      </c>
      <c r="AI48" s="159" t="s">
        <v>804</v>
      </c>
      <c r="AJ48" s="160">
        <v>683</v>
      </c>
      <c r="AK48" s="161" t="s">
        <v>56</v>
      </c>
      <c r="AL48" s="162" t="s">
        <v>815</v>
      </c>
      <c r="AM48" s="159" t="s">
        <v>836</v>
      </c>
      <c r="AN48" s="153" t="s">
        <v>540</v>
      </c>
      <c r="AO48" s="153" t="s">
        <v>828</v>
      </c>
      <c r="AP48" s="16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64">
        <f t="shared" si="0"/>
        <v>0</v>
      </c>
      <c r="BC48" s="164"/>
      <c r="BD48" s="164"/>
      <c r="BE48" s="164"/>
      <c r="BF48" s="164"/>
      <c r="BG48" s="164"/>
      <c r="BH48" s="164"/>
      <c r="BI48" s="164"/>
      <c r="BJ48" s="164"/>
      <c r="BK48" s="164"/>
      <c r="BL48" s="164"/>
      <c r="BM48" s="164"/>
      <c r="BN48" s="164"/>
      <c r="BO48" s="164"/>
      <c r="BP48" s="164"/>
      <c r="BQ48" s="164"/>
    </row>
    <row r="49" spans="1:70" ht="25.5">
      <c r="A49" s="148" t="s">
        <v>179</v>
      </c>
      <c r="B49" s="148"/>
      <c r="C49" s="149"/>
      <c r="D49" s="148"/>
      <c r="E49" s="150" t="s">
        <v>705</v>
      </c>
      <c r="F49" s="150" t="s">
        <v>40</v>
      </c>
      <c r="G49" s="151"/>
      <c r="H49" s="151"/>
      <c r="I49" s="151"/>
      <c r="J49" s="151"/>
      <c r="K49" s="152">
        <v>796</v>
      </c>
      <c r="L49" s="169" t="s">
        <v>595</v>
      </c>
      <c r="M49" s="151" t="s">
        <v>371</v>
      </c>
      <c r="N49" s="154"/>
      <c r="O49" s="155"/>
      <c r="P49" s="155"/>
      <c r="Q49" s="155"/>
      <c r="R49" s="155">
        <v>27</v>
      </c>
      <c r="S49" s="155"/>
      <c r="T49" s="155"/>
      <c r="U49" s="155"/>
      <c r="V49" s="155"/>
      <c r="W49" s="155"/>
      <c r="X49" s="155"/>
      <c r="Y49" s="155"/>
      <c r="Z49" s="155"/>
      <c r="AA49" s="156">
        <v>27</v>
      </c>
      <c r="AB49" s="157">
        <v>0</v>
      </c>
      <c r="AC49" s="158">
        <v>22.652228499686132</v>
      </c>
      <c r="AD49" s="158">
        <v>611.61016949152554</v>
      </c>
      <c r="AE49" s="158">
        <v>611.61016949152554</v>
      </c>
      <c r="AF49" s="151" t="s">
        <v>528</v>
      </c>
      <c r="AG49" s="159" t="s">
        <v>490</v>
      </c>
      <c r="AH49" s="159" t="s">
        <v>803</v>
      </c>
      <c r="AI49" s="159" t="s">
        <v>804</v>
      </c>
      <c r="AJ49" s="160">
        <v>683</v>
      </c>
      <c r="AK49" s="161" t="s">
        <v>56</v>
      </c>
      <c r="AL49" s="162" t="s">
        <v>815</v>
      </c>
      <c r="AM49" s="159" t="s">
        <v>836</v>
      </c>
      <c r="AN49" s="153" t="s">
        <v>540</v>
      </c>
      <c r="AO49" s="153" t="s">
        <v>828</v>
      </c>
      <c r="AP49" s="16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64">
        <f t="shared" si="0"/>
        <v>0</v>
      </c>
      <c r="BC49" s="164"/>
      <c r="BD49" s="164"/>
      <c r="BE49" s="164"/>
      <c r="BF49" s="164"/>
      <c r="BG49" s="164"/>
      <c r="BH49" s="164"/>
      <c r="BI49" s="164"/>
      <c r="BJ49" s="164"/>
      <c r="BK49" s="164"/>
      <c r="BL49" s="164"/>
      <c r="BM49" s="164"/>
      <c r="BN49" s="164"/>
      <c r="BO49" s="164"/>
      <c r="BP49" s="164"/>
      <c r="BQ49" s="164"/>
    </row>
    <row r="50" spans="1:70" ht="25.5">
      <c r="A50" s="148" t="s">
        <v>180</v>
      </c>
      <c r="B50" s="148"/>
      <c r="C50" s="149"/>
      <c r="D50" s="148"/>
      <c r="E50" s="150" t="s">
        <v>706</v>
      </c>
      <c r="F50" s="150" t="s">
        <v>40</v>
      </c>
      <c r="G50" s="151"/>
      <c r="H50" s="151"/>
      <c r="I50" s="151"/>
      <c r="J50" s="151"/>
      <c r="K50" s="152">
        <v>796</v>
      </c>
      <c r="L50" s="169" t="s">
        <v>595</v>
      </c>
      <c r="M50" s="151" t="s">
        <v>371</v>
      </c>
      <c r="N50" s="154"/>
      <c r="O50" s="155"/>
      <c r="P50" s="155"/>
      <c r="Q50" s="155"/>
      <c r="R50" s="155">
        <v>6</v>
      </c>
      <c r="S50" s="155"/>
      <c r="T50" s="155"/>
      <c r="U50" s="155"/>
      <c r="V50" s="155"/>
      <c r="W50" s="155"/>
      <c r="X50" s="155"/>
      <c r="Y50" s="155"/>
      <c r="Z50" s="155"/>
      <c r="AA50" s="156">
        <v>6</v>
      </c>
      <c r="AB50" s="157">
        <v>0</v>
      </c>
      <c r="AC50" s="158">
        <v>321.82203389830511</v>
      </c>
      <c r="AD50" s="158">
        <v>1930.9322033898306</v>
      </c>
      <c r="AE50" s="158">
        <v>1930.9322033898306</v>
      </c>
      <c r="AF50" s="151" t="s">
        <v>528</v>
      </c>
      <c r="AG50" s="159" t="s">
        <v>490</v>
      </c>
      <c r="AH50" s="159" t="s">
        <v>803</v>
      </c>
      <c r="AI50" s="159" t="s">
        <v>804</v>
      </c>
      <c r="AJ50" s="160">
        <v>683</v>
      </c>
      <c r="AK50" s="161" t="s">
        <v>56</v>
      </c>
      <c r="AL50" s="162" t="s">
        <v>815</v>
      </c>
      <c r="AM50" s="159" t="s">
        <v>836</v>
      </c>
      <c r="AN50" s="153" t="s">
        <v>540</v>
      </c>
      <c r="AO50" s="153" t="s">
        <v>828</v>
      </c>
      <c r="AP50" s="16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64">
        <f t="shared" si="0"/>
        <v>0</v>
      </c>
      <c r="BC50" s="164"/>
      <c r="BD50" s="164"/>
      <c r="BE50" s="164"/>
      <c r="BF50" s="164"/>
      <c r="BG50" s="164"/>
      <c r="BH50" s="164"/>
      <c r="BI50" s="164"/>
      <c r="BJ50" s="164"/>
      <c r="BK50" s="164"/>
      <c r="BL50" s="164"/>
      <c r="BM50" s="164"/>
      <c r="BN50" s="164"/>
      <c r="BO50" s="164"/>
      <c r="BP50" s="164"/>
      <c r="BQ50" s="164"/>
    </row>
    <row r="51" spans="1:70" ht="25.5">
      <c r="A51" s="148" t="s">
        <v>181</v>
      </c>
      <c r="B51" s="148"/>
      <c r="C51" s="149"/>
      <c r="D51" s="148"/>
      <c r="E51" s="150" t="s">
        <v>707</v>
      </c>
      <c r="F51" s="150" t="s">
        <v>40</v>
      </c>
      <c r="G51" s="151"/>
      <c r="H51" s="151"/>
      <c r="I51" s="151"/>
      <c r="J51" s="151"/>
      <c r="K51" s="152">
        <v>796</v>
      </c>
      <c r="L51" s="169" t="s">
        <v>595</v>
      </c>
      <c r="M51" s="151" t="s">
        <v>371</v>
      </c>
      <c r="N51" s="154"/>
      <c r="O51" s="155"/>
      <c r="P51" s="155"/>
      <c r="Q51" s="155"/>
      <c r="R51" s="155">
        <v>8</v>
      </c>
      <c r="S51" s="155"/>
      <c r="T51" s="155"/>
      <c r="U51" s="155"/>
      <c r="V51" s="155"/>
      <c r="W51" s="155"/>
      <c r="X51" s="155"/>
      <c r="Y51" s="155"/>
      <c r="Z51" s="155"/>
      <c r="AA51" s="156">
        <v>8</v>
      </c>
      <c r="AB51" s="157">
        <v>0</v>
      </c>
      <c r="AC51" s="158">
        <v>166.91737288135596</v>
      </c>
      <c r="AD51" s="158">
        <v>1335.3389830508477</v>
      </c>
      <c r="AE51" s="158">
        <v>1335.3389830508477</v>
      </c>
      <c r="AF51" s="151" t="s">
        <v>528</v>
      </c>
      <c r="AG51" s="159" t="s">
        <v>490</v>
      </c>
      <c r="AH51" s="159" t="s">
        <v>803</v>
      </c>
      <c r="AI51" s="159" t="s">
        <v>804</v>
      </c>
      <c r="AJ51" s="160">
        <v>683</v>
      </c>
      <c r="AK51" s="161" t="s">
        <v>56</v>
      </c>
      <c r="AL51" s="162" t="s">
        <v>815</v>
      </c>
      <c r="AM51" s="159" t="s">
        <v>836</v>
      </c>
      <c r="AN51" s="153" t="s">
        <v>540</v>
      </c>
      <c r="AO51" s="153" t="s">
        <v>828</v>
      </c>
      <c r="AP51" s="16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64">
        <f t="shared" si="0"/>
        <v>0</v>
      </c>
      <c r="BC51" s="164"/>
      <c r="BD51" s="164"/>
      <c r="BE51" s="164"/>
      <c r="BF51" s="164"/>
      <c r="BG51" s="164"/>
      <c r="BH51" s="164"/>
      <c r="BI51" s="164"/>
      <c r="BJ51" s="164"/>
      <c r="BK51" s="164"/>
      <c r="BL51" s="164"/>
      <c r="BM51" s="164"/>
      <c r="BN51" s="164"/>
      <c r="BO51" s="164"/>
      <c r="BP51" s="164"/>
      <c r="BQ51" s="164"/>
    </row>
    <row r="52" spans="1:70" ht="25.5">
      <c r="A52" s="148" t="s">
        <v>182</v>
      </c>
      <c r="B52" s="148"/>
      <c r="C52" s="149"/>
      <c r="D52" s="148"/>
      <c r="E52" s="150" t="s">
        <v>460</v>
      </c>
      <c r="F52" s="150" t="s">
        <v>40</v>
      </c>
      <c r="G52" s="151"/>
      <c r="H52" s="151"/>
      <c r="I52" s="151"/>
      <c r="J52" s="151"/>
      <c r="K52" s="152"/>
      <c r="L52" s="153" t="s">
        <v>599</v>
      </c>
      <c r="M52" s="151" t="s">
        <v>371</v>
      </c>
      <c r="N52" s="154"/>
      <c r="O52" s="155">
        <v>1814.1555932203416</v>
      </c>
      <c r="P52" s="155">
        <v>1814.1555932203416</v>
      </c>
      <c r="Q52" s="155">
        <v>1814.1555932203416</v>
      </c>
      <c r="R52" s="155">
        <v>1814.1555932203416</v>
      </c>
      <c r="S52" s="155">
        <v>1814.1555932203416</v>
      </c>
      <c r="T52" s="155">
        <v>1814.1555932203416</v>
      </c>
      <c r="U52" s="155">
        <v>1814.1555932203416</v>
      </c>
      <c r="V52" s="155">
        <v>1814.1555932203416</v>
      </c>
      <c r="W52" s="155">
        <v>1814.1555932203416</v>
      </c>
      <c r="X52" s="155">
        <v>1814.1555932203416</v>
      </c>
      <c r="Y52" s="155">
        <v>1814.1555932203416</v>
      </c>
      <c r="Z52" s="155">
        <v>1814.1555932203416</v>
      </c>
      <c r="AA52" s="156">
        <v>21769.867118644095</v>
      </c>
      <c r="AB52" s="157">
        <v>0</v>
      </c>
      <c r="AC52" s="158">
        <v>1</v>
      </c>
      <c r="AD52" s="158">
        <v>21769.867118644095</v>
      </c>
      <c r="AE52" s="158">
        <v>21769.867118644095</v>
      </c>
      <c r="AF52" s="151" t="s">
        <v>528</v>
      </c>
      <c r="AG52" s="159" t="s">
        <v>542</v>
      </c>
      <c r="AH52" s="159" t="s">
        <v>803</v>
      </c>
      <c r="AI52" s="159" t="s">
        <v>804</v>
      </c>
      <c r="AJ52" s="160">
        <v>683</v>
      </c>
      <c r="AK52" s="161" t="s">
        <v>16</v>
      </c>
      <c r="AL52" s="162" t="s">
        <v>460</v>
      </c>
      <c r="AM52" s="159" t="s">
        <v>431</v>
      </c>
      <c r="AN52" s="153" t="s">
        <v>540</v>
      </c>
      <c r="AO52" s="153" t="s">
        <v>828</v>
      </c>
      <c r="AP52" s="16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64">
        <f t="shared" si="0"/>
        <v>0</v>
      </c>
      <c r="BC52" s="164"/>
      <c r="BD52" s="164"/>
      <c r="BE52" s="164"/>
      <c r="BF52" s="164"/>
      <c r="BG52" s="164"/>
      <c r="BH52" s="164"/>
      <c r="BI52" s="164"/>
      <c r="BJ52" s="164"/>
      <c r="BK52" s="164"/>
      <c r="BL52" s="164"/>
      <c r="BM52" s="164"/>
      <c r="BN52" s="164"/>
      <c r="BO52" s="164"/>
      <c r="BP52" s="164"/>
      <c r="BQ52" s="164"/>
      <c r="BR52" t="s">
        <v>206</v>
      </c>
    </row>
    <row r="53" spans="1:70" ht="51">
      <c r="A53" s="148" t="s">
        <v>183</v>
      </c>
      <c r="B53" s="170"/>
      <c r="C53" s="170"/>
      <c r="D53" s="170"/>
      <c r="E53" s="171" t="s">
        <v>453</v>
      </c>
      <c r="F53" s="150" t="s">
        <v>49</v>
      </c>
      <c r="G53" s="171"/>
      <c r="H53" s="171"/>
      <c r="I53" s="171"/>
      <c r="J53" s="171"/>
      <c r="K53" s="152">
        <v>796</v>
      </c>
      <c r="L53" s="169" t="s">
        <v>595</v>
      </c>
      <c r="M53" s="151" t="s">
        <v>371</v>
      </c>
      <c r="N53" s="171"/>
      <c r="O53" s="172"/>
      <c r="P53" s="172"/>
      <c r="Q53" s="172"/>
      <c r="R53" s="172"/>
      <c r="S53" s="172"/>
      <c r="T53" s="172"/>
      <c r="U53" s="172"/>
      <c r="V53" s="172"/>
      <c r="W53" s="172"/>
      <c r="X53" s="172">
        <v>1</v>
      </c>
      <c r="Y53" s="172"/>
      <c r="Z53" s="172"/>
      <c r="AA53" s="156">
        <v>1</v>
      </c>
      <c r="AB53" s="157">
        <v>0</v>
      </c>
      <c r="AC53" s="158">
        <v>6614.406779661017</v>
      </c>
      <c r="AD53" s="158">
        <v>6614.406779661017</v>
      </c>
      <c r="AE53" s="158">
        <v>6614.406779661017</v>
      </c>
      <c r="AF53" s="151" t="s">
        <v>528</v>
      </c>
      <c r="AG53" s="159" t="s">
        <v>490</v>
      </c>
      <c r="AH53" s="159" t="s">
        <v>803</v>
      </c>
      <c r="AI53" s="159" t="s">
        <v>804</v>
      </c>
      <c r="AJ53" s="160">
        <v>683</v>
      </c>
      <c r="AK53" s="161" t="s">
        <v>48</v>
      </c>
      <c r="AL53" s="162" t="s">
        <v>816</v>
      </c>
      <c r="AM53" s="159" t="s">
        <v>429</v>
      </c>
      <c r="AN53" s="153" t="s">
        <v>843</v>
      </c>
      <c r="AO53" s="153" t="s">
        <v>831</v>
      </c>
      <c r="AP53" s="173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164">
        <f t="shared" si="0"/>
        <v>0</v>
      </c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</row>
    <row r="54" spans="1:70" ht="25.5">
      <c r="A54" s="148" t="s">
        <v>184</v>
      </c>
      <c r="B54" s="148"/>
      <c r="C54" s="149"/>
      <c r="D54" s="148"/>
      <c r="E54" s="171" t="s">
        <v>708</v>
      </c>
      <c r="F54" s="150" t="s">
        <v>58</v>
      </c>
      <c r="G54" s="151"/>
      <c r="H54" s="151"/>
      <c r="I54" s="151"/>
      <c r="J54" s="151"/>
      <c r="K54" s="152"/>
      <c r="L54" s="153" t="s">
        <v>594</v>
      </c>
      <c r="M54" s="151" t="s">
        <v>371</v>
      </c>
      <c r="N54" s="154"/>
      <c r="O54" s="155"/>
      <c r="P54" s="155"/>
      <c r="Q54" s="155"/>
      <c r="R54" s="155"/>
      <c r="S54" s="155"/>
      <c r="T54" s="155"/>
      <c r="U54" s="155"/>
      <c r="V54" s="155">
        <v>1</v>
      </c>
      <c r="W54" s="155">
        <v>1</v>
      </c>
      <c r="X54" s="155">
        <v>1</v>
      </c>
      <c r="Y54" s="155">
        <v>1</v>
      </c>
      <c r="Z54" s="155">
        <v>1</v>
      </c>
      <c r="AA54" s="156">
        <v>5</v>
      </c>
      <c r="AB54" s="157">
        <v>7</v>
      </c>
      <c r="AC54" s="158">
        <v>2800</v>
      </c>
      <c r="AD54" s="158">
        <v>14000</v>
      </c>
      <c r="AE54" s="158">
        <v>33600</v>
      </c>
      <c r="AF54" s="171" t="s">
        <v>531</v>
      </c>
      <c r="AG54" s="159" t="s">
        <v>490</v>
      </c>
      <c r="AH54" s="159" t="s">
        <v>803</v>
      </c>
      <c r="AI54" s="159" t="s">
        <v>804</v>
      </c>
      <c r="AJ54" s="160">
        <v>683</v>
      </c>
      <c r="AK54" s="161" t="s">
        <v>57</v>
      </c>
      <c r="AL54" s="162" t="s">
        <v>817</v>
      </c>
      <c r="AM54" s="159" t="s">
        <v>431</v>
      </c>
      <c r="AN54" s="153" t="s">
        <v>832</v>
      </c>
      <c r="AO54" s="153" t="s">
        <v>832</v>
      </c>
      <c r="AP54" s="163">
        <v>2800</v>
      </c>
      <c r="AQ54" s="153">
        <v>2800</v>
      </c>
      <c r="AR54" s="153">
        <v>2800</v>
      </c>
      <c r="AS54" s="153">
        <v>2800</v>
      </c>
      <c r="AT54" s="153">
        <v>2800</v>
      </c>
      <c r="AU54" s="153">
        <v>2800</v>
      </c>
      <c r="AV54" s="153">
        <v>2800</v>
      </c>
      <c r="AW54" s="153"/>
      <c r="AX54" s="153"/>
      <c r="AY54" s="153"/>
      <c r="AZ54" s="153"/>
      <c r="BA54" s="153"/>
      <c r="BB54" s="164">
        <f t="shared" si="0"/>
        <v>19600</v>
      </c>
      <c r="BC54" s="164"/>
      <c r="BD54" s="164"/>
      <c r="BE54" s="164"/>
      <c r="BF54" s="164"/>
      <c r="BG54" s="164"/>
      <c r="BH54" s="164"/>
      <c r="BI54" s="164"/>
      <c r="BJ54" s="164"/>
      <c r="BK54" s="164"/>
      <c r="BL54" s="164"/>
      <c r="BM54" s="164"/>
      <c r="BN54" s="164"/>
      <c r="BO54" s="164"/>
      <c r="BP54" s="164"/>
      <c r="BQ54" s="164"/>
    </row>
    <row r="55" spans="1:70" ht="25.5">
      <c r="A55" s="148" t="s">
        <v>185</v>
      </c>
      <c r="B55" s="148"/>
      <c r="C55" s="149"/>
      <c r="D55" s="148"/>
      <c r="E55" s="171" t="s">
        <v>798</v>
      </c>
      <c r="F55" s="150" t="s">
        <v>58</v>
      </c>
      <c r="G55" s="151"/>
      <c r="H55" s="151"/>
      <c r="I55" s="151"/>
      <c r="J55" s="151"/>
      <c r="K55" s="152"/>
      <c r="L55" s="153" t="s">
        <v>594</v>
      </c>
      <c r="M55" s="151" t="s">
        <v>371</v>
      </c>
      <c r="N55" s="154"/>
      <c r="O55" s="155"/>
      <c r="P55" s="155"/>
      <c r="Q55" s="155">
        <v>1</v>
      </c>
      <c r="R55" s="155">
        <v>1</v>
      </c>
      <c r="S55" s="155">
        <v>1</v>
      </c>
      <c r="T55" s="155">
        <v>1</v>
      </c>
      <c r="U55" s="155">
        <v>1</v>
      </c>
      <c r="V55" s="155">
        <v>1</v>
      </c>
      <c r="W55" s="155">
        <v>1</v>
      </c>
      <c r="X55" s="155">
        <v>1</v>
      </c>
      <c r="Y55" s="155">
        <v>1</v>
      </c>
      <c r="Z55" s="155">
        <v>1</v>
      </c>
      <c r="AA55" s="156">
        <v>10</v>
      </c>
      <c r="AB55" s="157">
        <v>2</v>
      </c>
      <c r="AC55" s="158">
        <v>4230</v>
      </c>
      <c r="AD55" s="158">
        <v>42300</v>
      </c>
      <c r="AE55" s="158">
        <v>50760</v>
      </c>
      <c r="AF55" s="171" t="s">
        <v>531</v>
      </c>
      <c r="AG55" s="159" t="s">
        <v>490</v>
      </c>
      <c r="AH55" s="159" t="s">
        <v>803</v>
      </c>
      <c r="AI55" s="159" t="s">
        <v>804</v>
      </c>
      <c r="AJ55" s="160">
        <v>683</v>
      </c>
      <c r="AK55" s="161" t="s">
        <v>59</v>
      </c>
      <c r="AL55" s="162" t="s">
        <v>818</v>
      </c>
      <c r="AM55" s="159" t="s">
        <v>431</v>
      </c>
      <c r="AN55" s="153" t="s">
        <v>832</v>
      </c>
      <c r="AO55" s="153" t="s">
        <v>832</v>
      </c>
      <c r="AP55" s="163">
        <v>4230</v>
      </c>
      <c r="AQ55" s="153">
        <v>4230</v>
      </c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64">
        <f t="shared" si="0"/>
        <v>8460</v>
      </c>
      <c r="BC55" s="164"/>
      <c r="BD55" s="164"/>
      <c r="BE55" s="164"/>
      <c r="BF55" s="164"/>
      <c r="BG55" s="164"/>
      <c r="BH55" s="164"/>
      <c r="BI55" s="164"/>
      <c r="BJ55" s="164"/>
      <c r="BK55" s="164"/>
      <c r="BL55" s="164"/>
      <c r="BM55" s="164"/>
      <c r="BN55" s="164"/>
      <c r="BO55" s="164"/>
      <c r="BP55" s="164"/>
      <c r="BQ55" s="164"/>
    </row>
    <row r="56" spans="1:70" ht="25.5">
      <c r="A56" s="148" t="s">
        <v>186</v>
      </c>
      <c r="B56" s="148"/>
      <c r="C56" s="149"/>
      <c r="D56" s="148"/>
      <c r="E56" s="171" t="s">
        <v>709</v>
      </c>
      <c r="F56" s="150" t="s">
        <v>58</v>
      </c>
      <c r="G56" s="151"/>
      <c r="H56" s="151"/>
      <c r="I56" s="151"/>
      <c r="J56" s="151"/>
      <c r="K56" s="152"/>
      <c r="L56" s="153" t="s">
        <v>594</v>
      </c>
      <c r="M56" s="151" t="s">
        <v>371</v>
      </c>
      <c r="N56" s="154"/>
      <c r="O56" s="155"/>
      <c r="P56" s="155">
        <v>1</v>
      </c>
      <c r="Q56" s="155">
        <v>1</v>
      </c>
      <c r="R56" s="155">
        <v>1</v>
      </c>
      <c r="S56" s="155">
        <v>1</v>
      </c>
      <c r="T56" s="155">
        <v>1</v>
      </c>
      <c r="U56" s="155">
        <v>1</v>
      </c>
      <c r="V56" s="155">
        <v>1</v>
      </c>
      <c r="W56" s="155">
        <v>1</v>
      </c>
      <c r="X56" s="155">
        <v>1</v>
      </c>
      <c r="Y56" s="155">
        <v>1</v>
      </c>
      <c r="Z56" s="155">
        <v>1</v>
      </c>
      <c r="AA56" s="156">
        <v>11</v>
      </c>
      <c r="AB56" s="157">
        <v>1</v>
      </c>
      <c r="AC56" s="158">
        <v>5287.5000000000009</v>
      </c>
      <c r="AD56" s="158">
        <v>58162.500000000007</v>
      </c>
      <c r="AE56" s="158">
        <v>63450.000000000015</v>
      </c>
      <c r="AF56" s="171" t="s">
        <v>531</v>
      </c>
      <c r="AG56" s="159" t="s">
        <v>490</v>
      </c>
      <c r="AH56" s="159" t="s">
        <v>803</v>
      </c>
      <c r="AI56" s="159" t="s">
        <v>804</v>
      </c>
      <c r="AJ56" s="160">
        <v>683</v>
      </c>
      <c r="AK56" s="161" t="s">
        <v>60</v>
      </c>
      <c r="AL56" s="162" t="s">
        <v>819</v>
      </c>
      <c r="AM56" s="159" t="s">
        <v>431</v>
      </c>
      <c r="AN56" s="153" t="s">
        <v>832</v>
      </c>
      <c r="AO56" s="153" t="s">
        <v>832</v>
      </c>
      <c r="AP56" s="163">
        <v>5287.5000000000073</v>
      </c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3"/>
      <c r="BB56" s="164">
        <f t="shared" si="0"/>
        <v>5287.5000000000073</v>
      </c>
      <c r="BC56" s="164"/>
      <c r="BD56" s="164"/>
      <c r="BE56" s="164"/>
      <c r="BF56" s="164"/>
      <c r="BG56" s="164"/>
      <c r="BH56" s="164"/>
      <c r="BI56" s="164"/>
      <c r="BJ56" s="164"/>
      <c r="BK56" s="164"/>
      <c r="BL56" s="164"/>
      <c r="BM56" s="164"/>
      <c r="BN56" s="164"/>
      <c r="BO56" s="164"/>
      <c r="BP56" s="164"/>
      <c r="BQ56" s="164"/>
    </row>
    <row r="57" spans="1:70" ht="25.5">
      <c r="A57" s="148" t="s">
        <v>187</v>
      </c>
      <c r="B57" s="148"/>
      <c r="C57" s="149"/>
      <c r="D57" s="148"/>
      <c r="E57" s="171" t="s">
        <v>710</v>
      </c>
      <c r="F57" s="150" t="s">
        <v>58</v>
      </c>
      <c r="G57" s="151"/>
      <c r="H57" s="151"/>
      <c r="I57" s="151"/>
      <c r="J57" s="151"/>
      <c r="K57" s="152"/>
      <c r="L57" s="153" t="s">
        <v>594</v>
      </c>
      <c r="M57" s="151" t="s">
        <v>371</v>
      </c>
      <c r="N57" s="154"/>
      <c r="O57" s="155"/>
      <c r="P57" s="155"/>
      <c r="Q57" s="155">
        <v>1</v>
      </c>
      <c r="R57" s="155">
        <v>1</v>
      </c>
      <c r="S57" s="155">
        <v>1</v>
      </c>
      <c r="T57" s="155">
        <v>1</v>
      </c>
      <c r="U57" s="155">
        <v>1</v>
      </c>
      <c r="V57" s="155">
        <v>1</v>
      </c>
      <c r="W57" s="155">
        <v>1</v>
      </c>
      <c r="X57" s="155">
        <v>1</v>
      </c>
      <c r="Y57" s="155">
        <v>1</v>
      </c>
      <c r="Z57" s="155">
        <v>1</v>
      </c>
      <c r="AA57" s="156">
        <v>10</v>
      </c>
      <c r="AB57" s="157">
        <v>2</v>
      </c>
      <c r="AC57" s="158">
        <v>3525.0000000000005</v>
      </c>
      <c r="AD57" s="158">
        <v>35250.000000000007</v>
      </c>
      <c r="AE57" s="158">
        <v>42300.000000000007</v>
      </c>
      <c r="AF57" s="171" t="s">
        <v>531</v>
      </c>
      <c r="AG57" s="159" t="s">
        <v>490</v>
      </c>
      <c r="AH57" s="159" t="s">
        <v>803</v>
      </c>
      <c r="AI57" s="159" t="s">
        <v>804</v>
      </c>
      <c r="AJ57" s="160">
        <v>683</v>
      </c>
      <c r="AK57" s="161" t="s">
        <v>61</v>
      </c>
      <c r="AL57" s="162" t="s">
        <v>820</v>
      </c>
      <c r="AM57" s="159" t="s">
        <v>431</v>
      </c>
      <c r="AN57" s="153" t="s">
        <v>832</v>
      </c>
      <c r="AO57" s="153" t="s">
        <v>832</v>
      </c>
      <c r="AP57" s="163">
        <v>3525</v>
      </c>
      <c r="AQ57" s="153">
        <v>3525</v>
      </c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64">
        <f t="shared" si="0"/>
        <v>7050</v>
      </c>
      <c r="BC57" s="164"/>
      <c r="BD57" s="164"/>
      <c r="BE57" s="164"/>
      <c r="BF57" s="164"/>
      <c r="BG57" s="164"/>
      <c r="BH57" s="164"/>
      <c r="BI57" s="164"/>
      <c r="BJ57" s="164"/>
      <c r="BK57" s="164"/>
      <c r="BL57" s="164"/>
      <c r="BM57" s="164"/>
      <c r="BN57" s="164"/>
      <c r="BO57" s="164"/>
      <c r="BP57" s="164"/>
      <c r="BQ57" s="164"/>
    </row>
    <row r="58" spans="1:70" ht="51">
      <c r="A58" s="148" t="s">
        <v>188</v>
      </c>
      <c r="B58" s="148"/>
      <c r="C58" s="149"/>
      <c r="D58" s="148"/>
      <c r="E58" s="150" t="s">
        <v>711</v>
      </c>
      <c r="F58" s="150" t="s">
        <v>63</v>
      </c>
      <c r="G58" s="151"/>
      <c r="H58" s="151"/>
      <c r="I58" s="151"/>
      <c r="J58" s="151"/>
      <c r="K58" s="152">
        <v>113</v>
      </c>
      <c r="L58" s="153" t="s">
        <v>600</v>
      </c>
      <c r="M58" s="151" t="s">
        <v>371</v>
      </c>
      <c r="N58" s="154"/>
      <c r="O58" s="155">
        <v>186.88453410570028</v>
      </c>
      <c r="P58" s="155">
        <v>223.60781259755061</v>
      </c>
      <c r="Q58" s="155">
        <v>225.42320845856801</v>
      </c>
      <c r="R58" s="155">
        <v>262.61011154959755</v>
      </c>
      <c r="S58" s="155">
        <v>292.77212509614964</v>
      </c>
      <c r="T58" s="155">
        <v>207.91495490765064</v>
      </c>
      <c r="U58" s="155">
        <v>166.22723321306154</v>
      </c>
      <c r="V58" s="155">
        <v>173.10277672482829</v>
      </c>
      <c r="W58" s="155">
        <v>160.45184578105662</v>
      </c>
      <c r="X58" s="155">
        <v>174.09197804755379</v>
      </c>
      <c r="Y58" s="155">
        <v>199.63142688936665</v>
      </c>
      <c r="Z58" s="155">
        <v>197.26451010892293</v>
      </c>
      <c r="AA58" s="156">
        <v>2469.9825174800067</v>
      </c>
      <c r="AB58" s="157">
        <v>0</v>
      </c>
      <c r="AC58" s="158">
        <v>5.7865677966101678</v>
      </c>
      <c r="AD58" s="158">
        <v>14292.721293839917</v>
      </c>
      <c r="AE58" s="158">
        <v>14292.721293839917</v>
      </c>
      <c r="AF58" s="171" t="s">
        <v>531</v>
      </c>
      <c r="AG58" s="159" t="s">
        <v>490</v>
      </c>
      <c r="AH58" s="159" t="s">
        <v>803</v>
      </c>
      <c r="AI58" s="159" t="s">
        <v>804</v>
      </c>
      <c r="AJ58" s="160">
        <v>683</v>
      </c>
      <c r="AK58" s="161" t="s">
        <v>62</v>
      </c>
      <c r="AL58" s="162" t="s">
        <v>821</v>
      </c>
      <c r="AM58" s="159" t="s">
        <v>431</v>
      </c>
      <c r="AN58" s="153" t="s">
        <v>543</v>
      </c>
      <c r="AO58" s="153" t="s">
        <v>833</v>
      </c>
      <c r="AP58" s="16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3"/>
      <c r="BB58" s="164">
        <f t="shared" si="0"/>
        <v>0</v>
      </c>
      <c r="BC58" s="164"/>
      <c r="BD58" s="164"/>
      <c r="BE58" s="164"/>
      <c r="BF58" s="164"/>
      <c r="BG58" s="164"/>
      <c r="BH58" s="164"/>
      <c r="BI58" s="164"/>
      <c r="BJ58" s="164"/>
      <c r="BK58" s="164"/>
      <c r="BL58" s="164"/>
      <c r="BM58" s="164"/>
      <c r="BN58" s="164"/>
      <c r="BO58" s="164"/>
      <c r="BP58" s="164"/>
      <c r="BQ58" s="164"/>
    </row>
    <row r="59" spans="1:70" ht="51">
      <c r="A59" s="148" t="s">
        <v>189</v>
      </c>
      <c r="B59" s="148"/>
      <c r="C59" s="149"/>
      <c r="D59" s="148"/>
      <c r="E59" s="150" t="s">
        <v>712</v>
      </c>
      <c r="F59" s="150" t="s">
        <v>63</v>
      </c>
      <c r="G59" s="151"/>
      <c r="H59" s="151"/>
      <c r="I59" s="151"/>
      <c r="J59" s="151"/>
      <c r="K59" s="152">
        <v>113</v>
      </c>
      <c r="L59" s="153" t="s">
        <v>600</v>
      </c>
      <c r="M59" s="151" t="s">
        <v>371</v>
      </c>
      <c r="N59" s="154"/>
      <c r="O59" s="155">
        <v>8000.7365800878588</v>
      </c>
      <c r="P59" s="155">
        <v>6812.1501222264042</v>
      </c>
      <c r="Q59" s="155">
        <v>4279.5103842232038</v>
      </c>
      <c r="R59" s="155">
        <v>2312.8996790970509</v>
      </c>
      <c r="S59" s="155">
        <v>992.47527996470274</v>
      </c>
      <c r="T59" s="155">
        <v>386.8539609754618</v>
      </c>
      <c r="U59" s="155">
        <v>454.00753019412417</v>
      </c>
      <c r="V59" s="155">
        <v>431.60385734987648</v>
      </c>
      <c r="W59" s="155">
        <v>451.49419692113941</v>
      </c>
      <c r="X59" s="155">
        <v>2409.9942253312051</v>
      </c>
      <c r="Y59" s="155">
        <v>5035.709680407118</v>
      </c>
      <c r="Z59" s="155">
        <v>7282.3933818013311</v>
      </c>
      <c r="AA59" s="156">
        <v>38849.828878579479</v>
      </c>
      <c r="AB59" s="157">
        <v>0</v>
      </c>
      <c r="AC59" s="158">
        <v>1.1906671665571391</v>
      </c>
      <c r="AD59" s="158">
        <v>46257.215672087943</v>
      </c>
      <c r="AE59" s="158">
        <v>46257.215672087943</v>
      </c>
      <c r="AF59" s="171" t="s">
        <v>531</v>
      </c>
      <c r="AG59" s="159" t="s">
        <v>490</v>
      </c>
      <c r="AH59" s="159" t="s">
        <v>803</v>
      </c>
      <c r="AI59" s="159" t="s">
        <v>804</v>
      </c>
      <c r="AJ59" s="160">
        <v>683</v>
      </c>
      <c r="AK59" s="161" t="s">
        <v>64</v>
      </c>
      <c r="AL59" s="162" t="s">
        <v>466</v>
      </c>
      <c r="AM59" s="159" t="s">
        <v>431</v>
      </c>
      <c r="AN59" s="153" t="s">
        <v>543</v>
      </c>
      <c r="AO59" s="153" t="s">
        <v>833</v>
      </c>
      <c r="AP59" s="16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64">
        <f t="shared" si="0"/>
        <v>0</v>
      </c>
      <c r="BC59" s="164"/>
      <c r="BD59" s="164"/>
      <c r="BE59" s="164"/>
      <c r="BF59" s="164"/>
      <c r="BG59" s="164"/>
      <c r="BH59" s="164"/>
      <c r="BI59" s="164"/>
      <c r="BJ59" s="164"/>
      <c r="BK59" s="164"/>
      <c r="BL59" s="164"/>
      <c r="BM59" s="164"/>
      <c r="BN59" s="164"/>
      <c r="BO59" s="164"/>
      <c r="BP59" s="164"/>
      <c r="BQ59" s="164"/>
    </row>
    <row r="60" spans="1:70" ht="51">
      <c r="A60" s="148" t="s">
        <v>190</v>
      </c>
      <c r="B60" s="148"/>
      <c r="C60" s="149"/>
      <c r="D60" s="148"/>
      <c r="E60" s="150" t="s">
        <v>713</v>
      </c>
      <c r="F60" s="150" t="s">
        <v>63</v>
      </c>
      <c r="G60" s="151"/>
      <c r="H60" s="151"/>
      <c r="I60" s="151"/>
      <c r="J60" s="151"/>
      <c r="K60" s="152">
        <v>55</v>
      </c>
      <c r="L60" s="153" t="s">
        <v>601</v>
      </c>
      <c r="M60" s="151" t="s">
        <v>371</v>
      </c>
      <c r="N60" s="154"/>
      <c r="O60" s="155">
        <v>2232.0637696335102</v>
      </c>
      <c r="P60" s="155">
        <v>2232.0637696335102</v>
      </c>
      <c r="Q60" s="155">
        <v>2232.0637696335102</v>
      </c>
      <c r="R60" s="155">
        <v>2232.0637696335102</v>
      </c>
      <c r="S60" s="155">
        <v>2232.0637696335102</v>
      </c>
      <c r="T60" s="155">
        <v>2232.0637696335102</v>
      </c>
      <c r="U60" s="155">
        <v>2232.0637696335102</v>
      </c>
      <c r="V60" s="155">
        <v>2232.0637696335102</v>
      </c>
      <c r="W60" s="155">
        <v>2232.0637696335102</v>
      </c>
      <c r="X60" s="155">
        <v>2232.0637696335102</v>
      </c>
      <c r="Y60" s="155">
        <v>2232.0637696335102</v>
      </c>
      <c r="Z60" s="155">
        <v>2232.0637696335102</v>
      </c>
      <c r="AA60" s="156">
        <v>26784.765235602124</v>
      </c>
      <c r="AB60" s="157">
        <v>0</v>
      </c>
      <c r="AC60" s="158">
        <v>0.16995762711864407</v>
      </c>
      <c r="AD60" s="158">
        <v>4552.2751423728869</v>
      </c>
      <c r="AE60" s="158">
        <v>4552.2751423728869</v>
      </c>
      <c r="AF60" s="171" t="s">
        <v>531</v>
      </c>
      <c r="AG60" s="159" t="s">
        <v>490</v>
      </c>
      <c r="AH60" s="159" t="s">
        <v>803</v>
      </c>
      <c r="AI60" s="159" t="s">
        <v>804</v>
      </c>
      <c r="AJ60" s="160">
        <v>683</v>
      </c>
      <c r="AK60" s="161" t="s">
        <v>65</v>
      </c>
      <c r="AL60" s="162" t="s">
        <v>822</v>
      </c>
      <c r="AM60" s="159" t="s">
        <v>431</v>
      </c>
      <c r="AN60" s="153" t="s">
        <v>543</v>
      </c>
      <c r="AO60" s="153" t="s">
        <v>833</v>
      </c>
      <c r="AP60" s="16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64">
        <f t="shared" si="0"/>
        <v>0</v>
      </c>
      <c r="BC60" s="164"/>
      <c r="BD60" s="164"/>
      <c r="BE60" s="164"/>
      <c r="BF60" s="164"/>
      <c r="BG60" s="164"/>
      <c r="BH60" s="164"/>
      <c r="BI60" s="164"/>
      <c r="BJ60" s="164"/>
      <c r="BK60" s="164"/>
      <c r="BL60" s="164"/>
      <c r="BM60" s="164"/>
      <c r="BN60" s="164"/>
      <c r="BO60" s="164"/>
      <c r="BP60" s="164"/>
      <c r="BQ60" s="164"/>
    </row>
    <row r="61" spans="1:70" ht="25.5">
      <c r="A61" s="148" t="s">
        <v>191</v>
      </c>
      <c r="B61" s="148"/>
      <c r="C61" s="149"/>
      <c r="D61" s="148"/>
      <c r="E61" s="150" t="s">
        <v>714</v>
      </c>
      <c r="F61" s="150" t="s">
        <v>67</v>
      </c>
      <c r="G61" s="151"/>
      <c r="H61" s="151"/>
      <c r="I61" s="151"/>
      <c r="J61" s="151"/>
      <c r="K61" s="152">
        <v>112</v>
      </c>
      <c r="L61" s="153" t="s">
        <v>602</v>
      </c>
      <c r="M61" s="151" t="s">
        <v>371</v>
      </c>
      <c r="N61" s="154"/>
      <c r="O61" s="155"/>
      <c r="P61" s="155"/>
      <c r="Q61" s="155"/>
      <c r="R61" s="155"/>
      <c r="S61" s="155"/>
      <c r="T61" s="155"/>
      <c r="U61" s="155"/>
      <c r="V61" s="155">
        <v>600</v>
      </c>
      <c r="W61" s="155">
        <v>600</v>
      </c>
      <c r="X61" s="155">
        <v>600</v>
      </c>
      <c r="Y61" s="155">
        <v>600</v>
      </c>
      <c r="Z61" s="155">
        <v>600</v>
      </c>
      <c r="AA61" s="156">
        <f>SUBTOTAL(9,O61:Z61)</f>
        <v>3000</v>
      </c>
      <c r="AB61" s="157">
        <v>3695</v>
      </c>
      <c r="AC61" s="158">
        <v>2.8683983050847464</v>
      </c>
      <c r="AD61" s="158">
        <v>8605.1949152542384</v>
      </c>
      <c r="AE61" s="158">
        <v>19203.926652542377</v>
      </c>
      <c r="AF61" s="171" t="s">
        <v>531</v>
      </c>
      <c r="AG61" s="159" t="s">
        <v>542</v>
      </c>
      <c r="AH61" s="159" t="s">
        <v>803</v>
      </c>
      <c r="AI61" s="159" t="s">
        <v>804</v>
      </c>
      <c r="AJ61" s="160">
        <v>683</v>
      </c>
      <c r="AK61" s="161" t="s">
        <v>66</v>
      </c>
      <c r="AL61" s="162" t="s">
        <v>802</v>
      </c>
      <c r="AM61" s="159" t="s">
        <v>431</v>
      </c>
      <c r="AN61" s="153" t="s">
        <v>545</v>
      </c>
      <c r="AO61" s="153" t="s">
        <v>834</v>
      </c>
      <c r="AP61" s="163">
        <v>1514.1045338983056</v>
      </c>
      <c r="AQ61" s="163">
        <v>1514.1045338983056</v>
      </c>
      <c r="AR61" s="163">
        <v>1514.1045338983056</v>
      </c>
      <c r="AS61" s="163">
        <v>1514.1045338983056</v>
      </c>
      <c r="AT61" s="163">
        <v>1514.1045338983056</v>
      </c>
      <c r="AU61" s="163">
        <v>1514.1045338983056</v>
      </c>
      <c r="AV61" s="163">
        <v>1514.1045338983056</v>
      </c>
      <c r="AW61" s="153"/>
      <c r="AX61" s="153"/>
      <c r="AY61" s="153"/>
      <c r="AZ61" s="153"/>
      <c r="BA61" s="153"/>
      <c r="BB61" s="164">
        <f t="shared" si="0"/>
        <v>10598.731737288139</v>
      </c>
      <c r="BC61" s="164"/>
      <c r="BD61" s="164"/>
      <c r="BE61" s="164"/>
      <c r="BF61" s="164"/>
      <c r="BG61" s="164"/>
      <c r="BH61" s="164"/>
      <c r="BI61" s="164"/>
      <c r="BJ61" s="164"/>
      <c r="BK61" s="164"/>
      <c r="BL61" s="164"/>
      <c r="BM61" s="164"/>
      <c r="BN61" s="164"/>
      <c r="BO61" s="164"/>
      <c r="BP61" s="164"/>
      <c r="BQ61" s="164"/>
    </row>
    <row r="62" spans="1:70" ht="25.5">
      <c r="A62" s="148" t="s">
        <v>192</v>
      </c>
      <c r="B62" s="148"/>
      <c r="C62" s="149"/>
      <c r="D62" s="148"/>
      <c r="E62" s="150" t="s">
        <v>715</v>
      </c>
      <c r="F62" s="150" t="s">
        <v>67</v>
      </c>
      <c r="G62" s="151"/>
      <c r="H62" s="151"/>
      <c r="I62" s="151"/>
      <c r="J62" s="151"/>
      <c r="K62" s="152">
        <v>112</v>
      </c>
      <c r="L62" s="153" t="s">
        <v>602</v>
      </c>
      <c r="M62" s="151" t="s">
        <v>371</v>
      </c>
      <c r="N62" s="154"/>
      <c r="O62" s="155"/>
      <c r="P62" s="155"/>
      <c r="Q62" s="155"/>
      <c r="R62" s="155"/>
      <c r="S62" s="155"/>
      <c r="T62" s="155"/>
      <c r="U62" s="155"/>
      <c r="V62" s="155">
        <v>200</v>
      </c>
      <c r="W62" s="155">
        <v>200</v>
      </c>
      <c r="X62" s="155">
        <v>200</v>
      </c>
      <c r="Y62" s="155">
        <v>200</v>
      </c>
      <c r="Z62" s="155">
        <v>200</v>
      </c>
      <c r="AA62" s="156">
        <f>SUBTOTAL(9,O62:Z62)</f>
        <v>1000</v>
      </c>
      <c r="AB62" s="157">
        <v>1150</v>
      </c>
      <c r="AC62" s="158">
        <v>2.7508220338983049</v>
      </c>
      <c r="AD62" s="158">
        <v>2750.8220338983051</v>
      </c>
      <c r="AE62" s="158">
        <v>5914.2673728813552</v>
      </c>
      <c r="AF62" s="171" t="s">
        <v>531</v>
      </c>
      <c r="AG62" s="159" t="s">
        <v>542</v>
      </c>
      <c r="AH62" s="159" t="s">
        <v>803</v>
      </c>
      <c r="AI62" s="159" t="s">
        <v>804</v>
      </c>
      <c r="AJ62" s="160">
        <v>683</v>
      </c>
      <c r="AK62" s="161" t="s">
        <v>66</v>
      </c>
      <c r="AL62" s="162" t="s">
        <v>802</v>
      </c>
      <c r="AM62" s="159" t="s">
        <v>431</v>
      </c>
      <c r="AN62" s="153" t="s">
        <v>545</v>
      </c>
      <c r="AO62" s="153" t="s">
        <v>834</v>
      </c>
      <c r="AP62" s="163">
        <v>451.92076271186431</v>
      </c>
      <c r="AQ62" s="163">
        <v>451.92076271186431</v>
      </c>
      <c r="AR62" s="163">
        <v>451.92076271186431</v>
      </c>
      <c r="AS62" s="163">
        <v>451.92076271186431</v>
      </c>
      <c r="AT62" s="163">
        <v>451.92076271186431</v>
      </c>
      <c r="AU62" s="163">
        <v>451.92076271186431</v>
      </c>
      <c r="AV62" s="163">
        <v>451.92076271186431</v>
      </c>
      <c r="AW62" s="153"/>
      <c r="AX62" s="153"/>
      <c r="AY62" s="153"/>
      <c r="AZ62" s="153"/>
      <c r="BA62" s="153"/>
      <c r="BB62" s="164">
        <f t="shared" si="0"/>
        <v>3163.4453389830505</v>
      </c>
      <c r="BC62" s="164"/>
      <c r="BD62" s="164"/>
      <c r="BE62" s="164"/>
      <c r="BF62" s="164"/>
      <c r="BG62" s="164"/>
      <c r="BH62" s="164"/>
      <c r="BI62" s="164"/>
      <c r="BJ62" s="164"/>
      <c r="BK62" s="164"/>
      <c r="BL62" s="164"/>
      <c r="BM62" s="164"/>
      <c r="BN62" s="164"/>
      <c r="BO62" s="164"/>
      <c r="BP62" s="164"/>
      <c r="BQ62" s="164"/>
    </row>
    <row r="63" spans="1:70" ht="25.5">
      <c r="A63" s="148" t="s">
        <v>193</v>
      </c>
      <c r="B63" s="148"/>
      <c r="C63" s="149"/>
      <c r="D63" s="148"/>
      <c r="E63" s="150" t="s">
        <v>716</v>
      </c>
      <c r="F63" s="150" t="s">
        <v>67</v>
      </c>
      <c r="G63" s="151"/>
      <c r="H63" s="151"/>
      <c r="I63" s="151"/>
      <c r="J63" s="151"/>
      <c r="K63" s="152">
        <v>796</v>
      </c>
      <c r="L63" s="153" t="s">
        <v>603</v>
      </c>
      <c r="M63" s="151" t="s">
        <v>371</v>
      </c>
      <c r="N63" s="154"/>
      <c r="O63" s="155"/>
      <c r="P63" s="155"/>
      <c r="Q63" s="155">
        <v>3</v>
      </c>
      <c r="R63" s="155">
        <v>3</v>
      </c>
      <c r="S63" s="155">
        <v>3</v>
      </c>
      <c r="T63" s="155">
        <v>3</v>
      </c>
      <c r="U63" s="155">
        <v>3</v>
      </c>
      <c r="V63" s="155">
        <v>3</v>
      </c>
      <c r="W63" s="155">
        <v>3</v>
      </c>
      <c r="X63" s="155">
        <v>3</v>
      </c>
      <c r="Y63" s="155">
        <v>3</v>
      </c>
      <c r="Z63" s="155">
        <v>3</v>
      </c>
      <c r="AA63" s="156">
        <v>30</v>
      </c>
      <c r="AB63" s="157">
        <v>6</v>
      </c>
      <c r="AC63" s="158">
        <v>21.186440677966104</v>
      </c>
      <c r="AD63" s="158">
        <v>635.59322033898309</v>
      </c>
      <c r="AE63" s="158">
        <v>762.7118644067798</v>
      </c>
      <c r="AF63" s="171" t="s">
        <v>531</v>
      </c>
      <c r="AG63" s="159" t="s">
        <v>490</v>
      </c>
      <c r="AH63" s="159" t="s">
        <v>803</v>
      </c>
      <c r="AI63" s="159" t="s">
        <v>804</v>
      </c>
      <c r="AJ63" s="160">
        <v>683</v>
      </c>
      <c r="AK63" s="161" t="s">
        <v>68</v>
      </c>
      <c r="AL63" s="162" t="s">
        <v>824</v>
      </c>
      <c r="AM63" s="159" t="s">
        <v>431</v>
      </c>
      <c r="AN63" s="153" t="s">
        <v>545</v>
      </c>
      <c r="AO63" s="153" t="s">
        <v>834</v>
      </c>
      <c r="AP63" s="163">
        <v>63.559322033898354</v>
      </c>
      <c r="AQ63" s="153">
        <v>63.559322033898354</v>
      </c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64">
        <f t="shared" si="0"/>
        <v>127.11864406779671</v>
      </c>
      <c r="BC63" s="164"/>
      <c r="BD63" s="164"/>
      <c r="BE63" s="164"/>
      <c r="BF63" s="164"/>
      <c r="BG63" s="164"/>
      <c r="BH63" s="164"/>
      <c r="BI63" s="164"/>
      <c r="BJ63" s="164"/>
      <c r="BK63" s="164"/>
      <c r="BL63" s="164"/>
      <c r="BM63" s="164"/>
      <c r="BN63" s="164"/>
      <c r="BO63" s="164"/>
      <c r="BP63" s="164"/>
      <c r="BQ63" s="164"/>
    </row>
    <row r="64" spans="1:70" ht="25.5">
      <c r="A64" s="148" t="s">
        <v>194</v>
      </c>
      <c r="B64" s="148"/>
      <c r="C64" s="149"/>
      <c r="D64" s="148"/>
      <c r="E64" s="150" t="s">
        <v>717</v>
      </c>
      <c r="F64" s="150" t="s">
        <v>67</v>
      </c>
      <c r="G64" s="151"/>
      <c r="H64" s="151"/>
      <c r="I64" s="151"/>
      <c r="J64" s="151"/>
      <c r="K64" s="152">
        <v>796</v>
      </c>
      <c r="L64" s="153" t="s">
        <v>603</v>
      </c>
      <c r="M64" s="151" t="s">
        <v>371</v>
      </c>
      <c r="N64" s="154"/>
      <c r="O64" s="155"/>
      <c r="P64" s="155"/>
      <c r="Q64" s="155">
        <v>12</v>
      </c>
      <c r="R64" s="155">
        <v>12</v>
      </c>
      <c r="S64" s="155">
        <v>12</v>
      </c>
      <c r="T64" s="155">
        <v>12</v>
      </c>
      <c r="U64" s="155">
        <v>12</v>
      </c>
      <c r="V64" s="155">
        <v>12</v>
      </c>
      <c r="W64" s="155">
        <v>12</v>
      </c>
      <c r="X64" s="155">
        <v>12</v>
      </c>
      <c r="Y64" s="155">
        <v>12</v>
      </c>
      <c r="Z64" s="155">
        <v>12</v>
      </c>
      <c r="AA64" s="156">
        <v>120</v>
      </c>
      <c r="AB64" s="157">
        <v>11</v>
      </c>
      <c r="AC64" s="158">
        <v>14.971751412429379</v>
      </c>
      <c r="AD64" s="158">
        <v>1796.6101694915255</v>
      </c>
      <c r="AE64" s="158">
        <v>1961.2994350282486</v>
      </c>
      <c r="AF64" s="171" t="s">
        <v>531</v>
      </c>
      <c r="AG64" s="159" t="s">
        <v>490</v>
      </c>
      <c r="AH64" s="159" t="s">
        <v>803</v>
      </c>
      <c r="AI64" s="159" t="s">
        <v>804</v>
      </c>
      <c r="AJ64" s="160">
        <v>683</v>
      </c>
      <c r="AK64" s="161" t="s">
        <v>68</v>
      </c>
      <c r="AL64" s="162" t="s">
        <v>824</v>
      </c>
      <c r="AM64" s="159" t="s">
        <v>431</v>
      </c>
      <c r="AN64" s="153" t="s">
        <v>545</v>
      </c>
      <c r="AO64" s="153" t="s">
        <v>834</v>
      </c>
      <c r="AP64" s="163">
        <v>82.344632768361521</v>
      </c>
      <c r="AQ64" s="153">
        <v>82.344632768361521</v>
      </c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64">
        <f t="shared" si="0"/>
        <v>164.68926553672304</v>
      </c>
      <c r="BC64" s="164"/>
      <c r="BD64" s="164"/>
      <c r="BE64" s="164"/>
      <c r="BF64" s="164"/>
      <c r="BG64" s="164"/>
      <c r="BH64" s="164"/>
      <c r="BI64" s="164"/>
      <c r="BJ64" s="164"/>
      <c r="BK64" s="164"/>
      <c r="BL64" s="164"/>
      <c r="BM64" s="164"/>
      <c r="BN64" s="164"/>
      <c r="BO64" s="164"/>
      <c r="BP64" s="164"/>
      <c r="BQ64" s="164"/>
    </row>
    <row r="65" spans="1:70" ht="25.5">
      <c r="A65" s="148" t="s">
        <v>195</v>
      </c>
      <c r="B65" s="148"/>
      <c r="C65" s="149"/>
      <c r="D65" s="148"/>
      <c r="E65" s="150" t="s">
        <v>718</v>
      </c>
      <c r="F65" s="150" t="s">
        <v>67</v>
      </c>
      <c r="G65" s="151"/>
      <c r="H65" s="151"/>
      <c r="I65" s="151"/>
      <c r="J65" s="151"/>
      <c r="K65" s="152">
        <v>796</v>
      </c>
      <c r="L65" s="153" t="s">
        <v>595</v>
      </c>
      <c r="M65" s="151" t="s">
        <v>371</v>
      </c>
      <c r="N65" s="154"/>
      <c r="O65" s="155">
        <v>0</v>
      </c>
      <c r="P65" s="155">
        <v>0</v>
      </c>
      <c r="Q65" s="155">
        <v>0</v>
      </c>
      <c r="R65" s="155">
        <v>0</v>
      </c>
      <c r="S65" s="155">
        <v>0</v>
      </c>
      <c r="T65" s="155">
        <v>0</v>
      </c>
      <c r="U65" s="155">
        <v>5</v>
      </c>
      <c r="V65" s="155">
        <v>0</v>
      </c>
      <c r="W65" s="155">
        <v>0</v>
      </c>
      <c r="X65" s="155">
        <v>0</v>
      </c>
      <c r="Y65" s="155">
        <v>0</v>
      </c>
      <c r="Z65" s="155">
        <v>0</v>
      </c>
      <c r="AA65" s="156">
        <v>5</v>
      </c>
      <c r="AB65" s="157">
        <v>0</v>
      </c>
      <c r="AC65" s="158">
        <v>50</v>
      </c>
      <c r="AD65" s="158">
        <v>250</v>
      </c>
      <c r="AE65" s="158">
        <v>250</v>
      </c>
      <c r="AF65" s="171" t="s">
        <v>531</v>
      </c>
      <c r="AG65" s="159" t="s">
        <v>490</v>
      </c>
      <c r="AH65" s="159" t="s">
        <v>803</v>
      </c>
      <c r="AI65" s="159" t="s">
        <v>804</v>
      </c>
      <c r="AJ65" s="160">
        <v>683</v>
      </c>
      <c r="AK65" s="161" t="s">
        <v>69</v>
      </c>
      <c r="AL65" s="162" t="s">
        <v>718</v>
      </c>
      <c r="AM65" s="159" t="s">
        <v>431</v>
      </c>
      <c r="AN65" s="153" t="s">
        <v>545</v>
      </c>
      <c r="AO65" s="153" t="s">
        <v>834</v>
      </c>
      <c r="AP65" s="16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64">
        <f t="shared" si="0"/>
        <v>0</v>
      </c>
      <c r="BC65" s="164"/>
      <c r="BD65" s="164"/>
      <c r="BE65" s="164"/>
      <c r="BF65" s="164"/>
      <c r="BG65" s="164"/>
      <c r="BH65" s="164"/>
      <c r="BI65" s="164"/>
      <c r="BJ65" s="164"/>
      <c r="BK65" s="164"/>
      <c r="BL65" s="164"/>
      <c r="BM65" s="164"/>
      <c r="BN65" s="164"/>
      <c r="BO65" s="164"/>
      <c r="BP65" s="164"/>
      <c r="BQ65" s="164"/>
    </row>
    <row r="66" spans="1:70" ht="25.5">
      <c r="A66" s="148" t="s">
        <v>196</v>
      </c>
      <c r="B66" s="148"/>
      <c r="C66" s="149"/>
      <c r="D66" s="148"/>
      <c r="E66" s="150" t="s">
        <v>719</v>
      </c>
      <c r="F66" s="150" t="s">
        <v>67</v>
      </c>
      <c r="G66" s="151"/>
      <c r="H66" s="151"/>
      <c r="I66" s="151"/>
      <c r="J66" s="151"/>
      <c r="K66" s="152"/>
      <c r="L66" s="153" t="s">
        <v>599</v>
      </c>
      <c r="M66" s="151" t="s">
        <v>371</v>
      </c>
      <c r="N66" s="154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>
        <v>1839.6571186440667</v>
      </c>
      <c r="Z66" s="155">
        <v>1839.6571186440667</v>
      </c>
      <c r="AA66" s="156">
        <f>Y66+Z66</f>
        <v>3679.3142372881334</v>
      </c>
      <c r="AB66" s="157">
        <v>0</v>
      </c>
      <c r="AC66" s="158">
        <v>1</v>
      </c>
      <c r="AD66" s="158">
        <f>AA66</f>
        <v>3679.3142372881334</v>
      </c>
      <c r="AE66" s="158">
        <v>22075.8854237288</v>
      </c>
      <c r="AF66" s="171" t="s">
        <v>531</v>
      </c>
      <c r="AG66" s="159" t="s">
        <v>490</v>
      </c>
      <c r="AH66" s="159" t="s">
        <v>803</v>
      </c>
      <c r="AI66" s="159" t="s">
        <v>804</v>
      </c>
      <c r="AJ66" s="160">
        <v>683</v>
      </c>
      <c r="AK66" s="161" t="s">
        <v>17</v>
      </c>
      <c r="AL66" s="162" t="s">
        <v>825</v>
      </c>
      <c r="AM66" s="159" t="s">
        <v>431</v>
      </c>
      <c r="AN66" s="153" t="s">
        <v>545</v>
      </c>
      <c r="AO66" s="153" t="s">
        <v>834</v>
      </c>
      <c r="AP66" s="163">
        <v>1839.6571186440667</v>
      </c>
      <c r="AQ66" s="163">
        <v>1839.6571186440667</v>
      </c>
      <c r="AR66" s="163">
        <v>1839.6571186440667</v>
      </c>
      <c r="AS66" s="163">
        <v>1839.6571186440667</v>
      </c>
      <c r="AT66" s="163">
        <v>1839.6571186440667</v>
      </c>
      <c r="AU66" s="163">
        <v>1839.6571186440667</v>
      </c>
      <c r="AV66" s="163">
        <v>1839.6571186440667</v>
      </c>
      <c r="AW66" s="163">
        <v>1839.6571186440667</v>
      </c>
      <c r="AX66" s="163">
        <v>1839.6571186440667</v>
      </c>
      <c r="AY66" s="163">
        <v>1839.6571186440667</v>
      </c>
      <c r="AZ66" s="153"/>
      <c r="BA66" s="153"/>
      <c r="BB66" s="164">
        <f t="shared" si="0"/>
        <v>18396.571186440666</v>
      </c>
      <c r="BC66" s="164"/>
      <c r="BD66" s="164"/>
      <c r="BE66" s="164"/>
      <c r="BF66" s="164"/>
      <c r="BG66" s="164"/>
      <c r="BH66" s="164"/>
      <c r="BI66" s="164"/>
      <c r="BJ66" s="164"/>
      <c r="BK66" s="164"/>
      <c r="BL66" s="164"/>
      <c r="BM66" s="164"/>
      <c r="BN66" s="164"/>
      <c r="BO66" s="164"/>
      <c r="BP66" s="164"/>
      <c r="BQ66" s="164"/>
      <c r="BR66" t="s">
        <v>845</v>
      </c>
    </row>
    <row r="67" spans="1:70" ht="25.5">
      <c r="A67" s="148" t="s">
        <v>197</v>
      </c>
      <c r="B67" s="148"/>
      <c r="C67" s="149"/>
      <c r="D67" s="148"/>
      <c r="E67" s="150" t="s">
        <v>720</v>
      </c>
      <c r="F67" s="150" t="s">
        <v>40</v>
      </c>
      <c r="G67" s="151"/>
      <c r="H67" s="151"/>
      <c r="I67" s="151"/>
      <c r="J67" s="151"/>
      <c r="K67" s="152"/>
      <c r="L67" s="153" t="s">
        <v>599</v>
      </c>
      <c r="M67" s="151" t="s">
        <v>371</v>
      </c>
      <c r="N67" s="154"/>
      <c r="O67" s="155">
        <v>1403.5801630496665</v>
      </c>
      <c r="P67" s="155">
        <v>1403.5801630496665</v>
      </c>
      <c r="Q67" s="155">
        <v>1403.5801630496665</v>
      </c>
      <c r="R67" s="155">
        <v>1403.5801630496665</v>
      </c>
      <c r="S67" s="155">
        <v>1403.5801630496665</v>
      </c>
      <c r="T67" s="155">
        <v>1403.5801630496665</v>
      </c>
      <c r="U67" s="155">
        <v>1403.5801630496665</v>
      </c>
      <c r="V67" s="155">
        <v>1403.5801630496665</v>
      </c>
      <c r="W67" s="155">
        <v>1403.5801630496665</v>
      </c>
      <c r="X67" s="155">
        <v>1403.5801630496665</v>
      </c>
      <c r="Y67" s="155">
        <v>1403.5801630496665</v>
      </c>
      <c r="Z67" s="155">
        <v>1403.5801630496665</v>
      </c>
      <c r="AA67" s="156">
        <v>16842.961956595998</v>
      </c>
      <c r="AB67" s="157">
        <v>0</v>
      </c>
      <c r="AC67" s="158">
        <v>1</v>
      </c>
      <c r="AD67" s="158">
        <v>16842.961956595998</v>
      </c>
      <c r="AE67" s="158">
        <v>16842.961956595998</v>
      </c>
      <c r="AF67" s="171" t="s">
        <v>531</v>
      </c>
      <c r="AG67" s="159" t="s">
        <v>542</v>
      </c>
      <c r="AH67" s="159" t="s">
        <v>803</v>
      </c>
      <c r="AI67" s="159" t="s">
        <v>804</v>
      </c>
      <c r="AJ67" s="160">
        <v>683</v>
      </c>
      <c r="AK67" s="161" t="s">
        <v>21</v>
      </c>
      <c r="AL67" s="162" t="s">
        <v>827</v>
      </c>
      <c r="AM67" s="159" t="s">
        <v>431</v>
      </c>
      <c r="AN67" s="153" t="s">
        <v>546</v>
      </c>
      <c r="AO67" s="153" t="s">
        <v>828</v>
      </c>
      <c r="AP67" s="16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64">
        <f t="shared" si="0"/>
        <v>0</v>
      </c>
      <c r="BC67" s="164"/>
      <c r="BD67" s="164"/>
      <c r="BE67" s="164"/>
      <c r="BF67" s="164"/>
      <c r="BG67" s="164"/>
      <c r="BH67" s="164"/>
      <c r="BI67" s="164"/>
      <c r="BJ67" s="164"/>
      <c r="BK67" s="164"/>
      <c r="BL67" s="164"/>
      <c r="BM67" s="164"/>
      <c r="BN67" s="164"/>
      <c r="BO67" s="164"/>
      <c r="BP67" s="164"/>
      <c r="BQ67" s="164"/>
      <c r="BR67" t="s">
        <v>845</v>
      </c>
    </row>
    <row r="68" spans="1:70" ht="51">
      <c r="A68" s="148" t="s">
        <v>198</v>
      </c>
      <c r="B68" s="148"/>
      <c r="C68" s="149"/>
      <c r="D68" s="148"/>
      <c r="E68" s="150" t="s">
        <v>508</v>
      </c>
      <c r="F68" s="150" t="s">
        <v>40</v>
      </c>
      <c r="G68" s="151"/>
      <c r="H68" s="151"/>
      <c r="I68" s="151"/>
      <c r="J68" s="151"/>
      <c r="K68" s="152"/>
      <c r="L68" s="153" t="s">
        <v>599</v>
      </c>
      <c r="M68" s="151" t="s">
        <v>371</v>
      </c>
      <c r="N68" s="154"/>
      <c r="O68" s="155">
        <v>1223.1843634651639</v>
      </c>
      <c r="P68" s="155">
        <v>1223.1843634651639</v>
      </c>
      <c r="Q68" s="155">
        <v>1223.1843634651639</v>
      </c>
      <c r="R68" s="155">
        <v>1223.1843634651639</v>
      </c>
      <c r="S68" s="155">
        <v>1223.1843634651639</v>
      </c>
      <c r="T68" s="155">
        <v>1223.1843634651639</v>
      </c>
      <c r="U68" s="155">
        <v>1223.1843634651639</v>
      </c>
      <c r="V68" s="155">
        <v>1223.1843634651639</v>
      </c>
      <c r="W68" s="155">
        <v>1223.1843634651639</v>
      </c>
      <c r="X68" s="155">
        <v>1223.1843634651639</v>
      </c>
      <c r="Y68" s="155">
        <v>1223.1843634651639</v>
      </c>
      <c r="Z68" s="155">
        <v>1223.1843634651639</v>
      </c>
      <c r="AA68" s="156">
        <v>14678.212361581964</v>
      </c>
      <c r="AB68" s="157">
        <v>0</v>
      </c>
      <c r="AC68" s="158">
        <v>1</v>
      </c>
      <c r="AD68" s="158">
        <v>14678.212361581964</v>
      </c>
      <c r="AE68" s="158">
        <v>14678.212361581964</v>
      </c>
      <c r="AF68" s="151" t="s">
        <v>801</v>
      </c>
      <c r="AG68" s="174" t="s">
        <v>542</v>
      </c>
      <c r="AH68" s="159" t="s">
        <v>803</v>
      </c>
      <c r="AI68" s="159" t="s">
        <v>804</v>
      </c>
      <c r="AJ68" s="160">
        <v>683</v>
      </c>
      <c r="AK68" s="161" t="s">
        <v>29</v>
      </c>
      <c r="AL68" s="162" t="s">
        <v>98</v>
      </c>
      <c r="AM68" s="162" t="s">
        <v>837</v>
      </c>
      <c r="AN68" s="153" t="s">
        <v>844</v>
      </c>
      <c r="AO68" s="153" t="s">
        <v>828</v>
      </c>
      <c r="AP68" s="16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64">
        <f t="shared" si="0"/>
        <v>0</v>
      </c>
      <c r="BC68" s="164"/>
      <c r="BD68" s="164"/>
      <c r="BE68" s="164"/>
      <c r="BF68" s="164"/>
      <c r="BG68" s="164"/>
      <c r="BH68" s="164"/>
      <c r="BI68" s="164"/>
      <c r="BJ68" s="164"/>
      <c r="BK68" s="164"/>
      <c r="BL68" s="164"/>
      <c r="BM68" s="164"/>
      <c r="BN68" s="164"/>
      <c r="BO68" s="164"/>
      <c r="BP68" s="164"/>
      <c r="BQ68" s="164"/>
      <c r="BR68" t="s">
        <v>845</v>
      </c>
    </row>
    <row r="69" spans="1:70" ht="51">
      <c r="A69" s="148" t="s">
        <v>199</v>
      </c>
      <c r="B69" s="148"/>
      <c r="C69" s="149"/>
      <c r="D69" s="148"/>
      <c r="E69" s="150" t="s">
        <v>721</v>
      </c>
      <c r="F69" s="150" t="s">
        <v>63</v>
      </c>
      <c r="G69" s="151"/>
      <c r="H69" s="151"/>
      <c r="I69" s="151"/>
      <c r="J69" s="151"/>
      <c r="K69" s="152"/>
      <c r="L69" s="153" t="s">
        <v>605</v>
      </c>
      <c r="M69" s="151" t="s">
        <v>371</v>
      </c>
      <c r="N69" s="175"/>
      <c r="O69" s="176"/>
      <c r="P69" s="155"/>
      <c r="Q69" s="155">
        <v>1</v>
      </c>
      <c r="R69" s="155"/>
      <c r="S69" s="155"/>
      <c r="T69" s="155"/>
      <c r="U69" s="155"/>
      <c r="V69" s="155"/>
      <c r="W69" s="155"/>
      <c r="X69" s="155"/>
      <c r="Y69" s="155"/>
      <c r="Z69" s="155"/>
      <c r="AA69" s="156">
        <v>1</v>
      </c>
      <c r="AB69" s="157">
        <v>0</v>
      </c>
      <c r="AC69" s="158">
        <v>15594.333644067796</v>
      </c>
      <c r="AD69" s="158">
        <v>15594.333644067796</v>
      </c>
      <c r="AE69" s="158">
        <v>15594.333644067796</v>
      </c>
      <c r="AF69" s="151" t="s">
        <v>531</v>
      </c>
      <c r="AG69" s="159" t="s">
        <v>490</v>
      </c>
      <c r="AH69" s="159" t="s">
        <v>803</v>
      </c>
      <c r="AI69" s="159" t="s">
        <v>804</v>
      </c>
      <c r="AJ69" s="160">
        <v>683</v>
      </c>
      <c r="AK69" s="161" t="s">
        <v>70</v>
      </c>
      <c r="AL69" s="162" t="s">
        <v>826</v>
      </c>
      <c r="AM69" s="159" t="s">
        <v>431</v>
      </c>
      <c r="AN69" s="153" t="s">
        <v>543</v>
      </c>
      <c r="AO69" s="153" t="s">
        <v>833</v>
      </c>
      <c r="AP69" s="163"/>
      <c r="AQ69" s="153"/>
      <c r="AR69" s="153"/>
      <c r="AS69" s="153"/>
      <c r="AT69" s="153"/>
      <c r="AU69" s="153"/>
      <c r="AV69" s="153"/>
      <c r="AW69" s="153"/>
      <c r="AX69" s="153"/>
      <c r="AY69" s="153"/>
      <c r="AZ69" s="153"/>
      <c r="BA69" s="153"/>
      <c r="BB69" s="164">
        <f t="shared" si="0"/>
        <v>0</v>
      </c>
      <c r="BC69" s="164"/>
      <c r="BD69" s="164"/>
      <c r="BE69" s="164"/>
      <c r="BF69" s="164"/>
      <c r="BG69" s="164"/>
      <c r="BH69" s="164"/>
      <c r="BI69" s="164"/>
      <c r="BJ69" s="164"/>
      <c r="BK69" s="164"/>
      <c r="BL69" s="164"/>
      <c r="BM69" s="164"/>
      <c r="BN69" s="164"/>
      <c r="BO69" s="164"/>
      <c r="BP69" s="164"/>
      <c r="BQ69" s="164"/>
    </row>
    <row r="70" spans="1:70" ht="25.5">
      <c r="A70" s="148" t="s">
        <v>200</v>
      </c>
      <c r="B70" s="148"/>
      <c r="C70" s="149"/>
      <c r="D70" s="148"/>
      <c r="E70" s="150" t="s">
        <v>722</v>
      </c>
      <c r="F70" s="150" t="s">
        <v>72</v>
      </c>
      <c r="G70" s="151"/>
      <c r="H70" s="151"/>
      <c r="I70" s="151"/>
      <c r="J70" s="151"/>
      <c r="K70" s="152"/>
      <c r="L70" s="153" t="s">
        <v>594</v>
      </c>
      <c r="M70" s="151" t="s">
        <v>371</v>
      </c>
      <c r="N70" s="154"/>
      <c r="O70" s="155">
        <v>1</v>
      </c>
      <c r="P70" s="155">
        <v>1</v>
      </c>
      <c r="Q70" s="155">
        <v>1</v>
      </c>
      <c r="R70" s="155">
        <v>1</v>
      </c>
      <c r="S70" s="155">
        <v>1</v>
      </c>
      <c r="T70" s="155">
        <v>1</v>
      </c>
      <c r="U70" s="155">
        <v>1</v>
      </c>
      <c r="V70" s="155">
        <v>1</v>
      </c>
      <c r="W70" s="155">
        <v>1</v>
      </c>
      <c r="X70" s="155">
        <v>1</v>
      </c>
      <c r="Y70" s="155">
        <v>1</v>
      </c>
      <c r="Z70" s="155">
        <v>1</v>
      </c>
      <c r="AA70" s="156">
        <v>12</v>
      </c>
      <c r="AB70" s="157">
        <v>0</v>
      </c>
      <c r="AC70" s="158">
        <v>359.29300423728813</v>
      </c>
      <c r="AD70" s="158">
        <v>4311.5160508474573</v>
      </c>
      <c r="AE70" s="158">
        <v>4311.5160508474573</v>
      </c>
      <c r="AF70" s="151" t="s">
        <v>531</v>
      </c>
      <c r="AG70" s="159" t="s">
        <v>490</v>
      </c>
      <c r="AH70" s="159" t="s">
        <v>803</v>
      </c>
      <c r="AI70" s="159" t="s">
        <v>804</v>
      </c>
      <c r="AJ70" s="160">
        <v>683</v>
      </c>
      <c r="AK70" s="161" t="s">
        <v>71</v>
      </c>
      <c r="AL70" s="162" t="s">
        <v>474</v>
      </c>
      <c r="AM70" s="159" t="s">
        <v>431</v>
      </c>
      <c r="AN70" s="153" t="s">
        <v>547</v>
      </c>
      <c r="AO70" s="153" t="s">
        <v>835</v>
      </c>
      <c r="AP70" s="163"/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53"/>
      <c r="BB70" s="164">
        <f t="shared" si="0"/>
        <v>0</v>
      </c>
      <c r="BC70" s="164"/>
      <c r="BD70" s="164"/>
      <c r="BE70" s="164"/>
      <c r="BF70" s="164"/>
      <c r="BG70" s="164"/>
      <c r="BH70" s="164"/>
      <c r="BI70" s="164"/>
      <c r="BJ70" s="164"/>
      <c r="BK70" s="164"/>
      <c r="BL70" s="164"/>
      <c r="BM70" s="164"/>
      <c r="BN70" s="164"/>
      <c r="BO70" s="164"/>
      <c r="BP70" s="164"/>
      <c r="BQ70" s="164"/>
    </row>
    <row r="71" spans="1:70" ht="25.5">
      <c r="A71" s="148" t="s">
        <v>201</v>
      </c>
      <c r="B71" s="148"/>
      <c r="C71" s="149"/>
      <c r="D71" s="148"/>
      <c r="E71" s="150" t="s">
        <v>723</v>
      </c>
      <c r="F71" s="150" t="s">
        <v>40</v>
      </c>
      <c r="G71" s="151"/>
      <c r="H71" s="151"/>
      <c r="I71" s="151"/>
      <c r="J71" s="151"/>
      <c r="K71" s="152">
        <v>796</v>
      </c>
      <c r="L71" s="153" t="s">
        <v>595</v>
      </c>
      <c r="M71" s="151" t="s">
        <v>371</v>
      </c>
      <c r="N71" s="154"/>
      <c r="O71" s="155"/>
      <c r="P71" s="155"/>
      <c r="Q71" s="155"/>
      <c r="R71" s="155"/>
      <c r="S71" s="155"/>
      <c r="T71" s="155"/>
      <c r="U71" s="155"/>
      <c r="V71" s="155">
        <v>534</v>
      </c>
      <c r="W71" s="155"/>
      <c r="X71" s="155"/>
      <c r="Y71" s="155"/>
      <c r="Z71" s="155"/>
      <c r="AA71" s="156">
        <v>534</v>
      </c>
      <c r="AB71" s="157">
        <v>0</v>
      </c>
      <c r="AC71" s="158">
        <v>2.8926016949152547</v>
      </c>
      <c r="AD71" s="158">
        <v>1544.6493050847459</v>
      </c>
      <c r="AE71" s="158">
        <v>1544.6493050847459</v>
      </c>
      <c r="AF71" s="151" t="s">
        <v>531</v>
      </c>
      <c r="AG71" s="159" t="s">
        <v>542</v>
      </c>
      <c r="AH71" s="159" t="s">
        <v>803</v>
      </c>
      <c r="AI71" s="159" t="s">
        <v>804</v>
      </c>
      <c r="AJ71" s="160">
        <v>683</v>
      </c>
      <c r="AK71" s="161" t="s">
        <v>73</v>
      </c>
      <c r="AL71" s="162" t="s">
        <v>475</v>
      </c>
      <c r="AM71" s="159" t="s">
        <v>431</v>
      </c>
      <c r="AN71" s="153" t="s">
        <v>844</v>
      </c>
      <c r="AO71" s="153" t="s">
        <v>828</v>
      </c>
      <c r="AP71" s="16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3"/>
      <c r="BB71" s="164">
        <f t="shared" si="0"/>
        <v>0</v>
      </c>
      <c r="BC71" s="164"/>
      <c r="BD71" s="164"/>
      <c r="BE71" s="164"/>
      <c r="BF71" s="164"/>
      <c r="BG71" s="164"/>
      <c r="BH71" s="164"/>
      <c r="BI71" s="164"/>
      <c r="BJ71" s="164"/>
      <c r="BK71" s="164"/>
      <c r="BL71" s="164"/>
      <c r="BM71" s="164"/>
      <c r="BN71" s="164"/>
      <c r="BO71" s="164"/>
      <c r="BP71" s="164"/>
      <c r="BQ71" s="164"/>
    </row>
    <row r="72" spans="1:70" ht="25.5">
      <c r="A72" s="148" t="s">
        <v>202</v>
      </c>
      <c r="B72" s="148"/>
      <c r="C72" s="149"/>
      <c r="D72" s="148"/>
      <c r="E72" s="150" t="s">
        <v>724</v>
      </c>
      <c r="F72" s="150" t="s">
        <v>40</v>
      </c>
      <c r="G72" s="151"/>
      <c r="H72" s="151"/>
      <c r="I72" s="151"/>
      <c r="J72" s="151"/>
      <c r="K72" s="152">
        <v>796</v>
      </c>
      <c r="L72" s="153" t="s">
        <v>595</v>
      </c>
      <c r="M72" s="151" t="s">
        <v>371</v>
      </c>
      <c r="N72" s="154"/>
      <c r="O72" s="155"/>
      <c r="P72" s="155"/>
      <c r="Q72" s="155"/>
      <c r="R72" s="155"/>
      <c r="S72" s="155"/>
      <c r="T72" s="155"/>
      <c r="U72" s="155"/>
      <c r="V72" s="155">
        <v>534</v>
      </c>
      <c r="W72" s="155"/>
      <c r="X72" s="155"/>
      <c r="Y72" s="155"/>
      <c r="Z72" s="155"/>
      <c r="AA72" s="156">
        <v>534</v>
      </c>
      <c r="AB72" s="157">
        <v>0</v>
      </c>
      <c r="AC72" s="158">
        <v>2.916330508474577</v>
      </c>
      <c r="AD72" s="158">
        <v>1557.3204915254241</v>
      </c>
      <c r="AE72" s="158">
        <v>1557.3204915254241</v>
      </c>
      <c r="AF72" s="151" t="s">
        <v>531</v>
      </c>
      <c r="AG72" s="159" t="s">
        <v>542</v>
      </c>
      <c r="AH72" s="159" t="s">
        <v>803</v>
      </c>
      <c r="AI72" s="159" t="s">
        <v>804</v>
      </c>
      <c r="AJ72" s="160">
        <v>683</v>
      </c>
      <c r="AK72" s="161" t="s">
        <v>73</v>
      </c>
      <c r="AL72" s="162" t="s">
        <v>475</v>
      </c>
      <c r="AM72" s="159" t="s">
        <v>431</v>
      </c>
      <c r="AN72" s="153" t="s">
        <v>844</v>
      </c>
      <c r="AO72" s="153" t="s">
        <v>828</v>
      </c>
      <c r="AP72" s="16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64">
        <f t="shared" si="0"/>
        <v>0</v>
      </c>
      <c r="BC72" s="164"/>
      <c r="BD72" s="164"/>
      <c r="BE72" s="164"/>
      <c r="BF72" s="164"/>
      <c r="BG72" s="164"/>
      <c r="BH72" s="164"/>
      <c r="BI72" s="164"/>
      <c r="BJ72" s="164"/>
      <c r="BK72" s="164"/>
      <c r="BL72" s="164"/>
      <c r="BM72" s="164"/>
      <c r="BN72" s="164"/>
      <c r="BO72" s="164"/>
      <c r="BP72" s="164"/>
      <c r="BQ72" s="164"/>
    </row>
    <row r="73" spans="1:70" ht="25.5">
      <c r="A73" s="148" t="s">
        <v>203</v>
      </c>
      <c r="B73" s="148"/>
      <c r="C73" s="149"/>
      <c r="D73" s="148"/>
      <c r="E73" s="150" t="s">
        <v>725</v>
      </c>
      <c r="F73" s="150" t="s">
        <v>40</v>
      </c>
      <c r="G73" s="151"/>
      <c r="H73" s="151"/>
      <c r="I73" s="151"/>
      <c r="J73" s="151"/>
      <c r="K73" s="152">
        <v>796</v>
      </c>
      <c r="L73" s="153" t="s">
        <v>595</v>
      </c>
      <c r="M73" s="151" t="s">
        <v>371</v>
      </c>
      <c r="N73" s="154"/>
      <c r="O73" s="155"/>
      <c r="P73" s="155"/>
      <c r="Q73" s="155"/>
      <c r="R73" s="155"/>
      <c r="S73" s="155"/>
      <c r="T73" s="155"/>
      <c r="U73" s="155"/>
      <c r="V73" s="155">
        <v>215</v>
      </c>
      <c r="W73" s="155"/>
      <c r="X73" s="155"/>
      <c r="Y73" s="155"/>
      <c r="Z73" s="155"/>
      <c r="AA73" s="156">
        <v>215</v>
      </c>
      <c r="AB73" s="157">
        <v>0</v>
      </c>
      <c r="AC73" s="158">
        <v>0.23322457627118645</v>
      </c>
      <c r="AD73" s="158">
        <v>50.143283898305086</v>
      </c>
      <c r="AE73" s="158">
        <v>50.143283898305086</v>
      </c>
      <c r="AF73" s="151" t="s">
        <v>531</v>
      </c>
      <c r="AG73" s="159" t="s">
        <v>542</v>
      </c>
      <c r="AH73" s="159" t="s">
        <v>803</v>
      </c>
      <c r="AI73" s="159" t="s">
        <v>804</v>
      </c>
      <c r="AJ73" s="160">
        <v>683</v>
      </c>
      <c r="AK73" s="161" t="s">
        <v>73</v>
      </c>
      <c r="AL73" s="162" t="s">
        <v>475</v>
      </c>
      <c r="AM73" s="159" t="s">
        <v>431</v>
      </c>
      <c r="AN73" s="153" t="s">
        <v>844</v>
      </c>
      <c r="AO73" s="153" t="s">
        <v>828</v>
      </c>
      <c r="AP73" s="16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53"/>
      <c r="BB73" s="164">
        <f t="shared" si="0"/>
        <v>0</v>
      </c>
      <c r="BC73" s="164"/>
      <c r="BD73" s="164"/>
      <c r="BE73" s="164"/>
      <c r="BF73" s="164"/>
      <c r="BG73" s="164"/>
      <c r="BH73" s="164"/>
      <c r="BI73" s="164"/>
      <c r="BJ73" s="164"/>
      <c r="BK73" s="164"/>
      <c r="BL73" s="164"/>
      <c r="BM73" s="164"/>
      <c r="BN73" s="164"/>
      <c r="BO73" s="164"/>
      <c r="BP73" s="164"/>
      <c r="BQ73" s="164"/>
    </row>
    <row r="74" spans="1:70" ht="25.5">
      <c r="A74" s="148" t="s">
        <v>204</v>
      </c>
      <c r="B74" s="148"/>
      <c r="C74" s="149"/>
      <c r="D74" s="148"/>
      <c r="E74" s="150" t="s">
        <v>726</v>
      </c>
      <c r="F74" s="150" t="s">
        <v>40</v>
      </c>
      <c r="G74" s="151"/>
      <c r="H74" s="151"/>
      <c r="I74" s="151"/>
      <c r="J74" s="151"/>
      <c r="K74" s="152">
        <v>797</v>
      </c>
      <c r="L74" s="153" t="s">
        <v>695</v>
      </c>
      <c r="M74" s="151" t="s">
        <v>371</v>
      </c>
      <c r="N74" s="154"/>
      <c r="O74" s="155"/>
      <c r="P74" s="155"/>
      <c r="Q74" s="155"/>
      <c r="R74" s="155"/>
      <c r="S74" s="155"/>
      <c r="T74" s="155"/>
      <c r="U74" s="155"/>
      <c r="V74" s="155">
        <v>302</v>
      </c>
      <c r="W74" s="155"/>
      <c r="X74" s="155"/>
      <c r="Y74" s="155"/>
      <c r="Z74" s="155"/>
      <c r="AA74" s="156">
        <v>302</v>
      </c>
      <c r="AB74" s="157">
        <v>0</v>
      </c>
      <c r="AC74" s="158">
        <v>3.8958559322033901</v>
      </c>
      <c r="AD74" s="158">
        <v>1176.5484915254237</v>
      </c>
      <c r="AE74" s="158">
        <v>1176.5484915254237</v>
      </c>
      <c r="AF74" s="151" t="s">
        <v>531</v>
      </c>
      <c r="AG74" s="159" t="s">
        <v>542</v>
      </c>
      <c r="AH74" s="159" t="s">
        <v>803</v>
      </c>
      <c r="AI74" s="159" t="s">
        <v>804</v>
      </c>
      <c r="AJ74" s="160">
        <v>683</v>
      </c>
      <c r="AK74" s="161" t="s">
        <v>73</v>
      </c>
      <c r="AL74" s="162" t="s">
        <v>475</v>
      </c>
      <c r="AM74" s="159" t="s">
        <v>431</v>
      </c>
      <c r="AN74" s="153" t="s">
        <v>844</v>
      </c>
      <c r="AO74" s="153" t="s">
        <v>828</v>
      </c>
      <c r="AP74" s="163"/>
      <c r="AQ74" s="153"/>
      <c r="AR74" s="153"/>
      <c r="AS74" s="153"/>
      <c r="AT74" s="153"/>
      <c r="AU74" s="153"/>
      <c r="AV74" s="153"/>
      <c r="AW74" s="153"/>
      <c r="AX74" s="153"/>
      <c r="AY74" s="153"/>
      <c r="AZ74" s="153"/>
      <c r="BA74" s="153"/>
      <c r="BB74" s="164">
        <f t="shared" si="0"/>
        <v>0</v>
      </c>
      <c r="BC74" s="164"/>
      <c r="BD74" s="164"/>
      <c r="BE74" s="164"/>
      <c r="BF74" s="164"/>
      <c r="BG74" s="164"/>
      <c r="BH74" s="164"/>
      <c r="BI74" s="164"/>
      <c r="BJ74" s="164"/>
      <c r="BK74" s="164"/>
      <c r="BL74" s="164"/>
      <c r="BM74" s="164"/>
      <c r="BN74" s="164"/>
      <c r="BO74" s="164"/>
      <c r="BP74" s="164"/>
      <c r="BQ74" s="164"/>
    </row>
    <row r="75" spans="1:70" ht="25.5">
      <c r="A75" s="148" t="s">
        <v>207</v>
      </c>
      <c r="B75" s="148"/>
      <c r="C75" s="149"/>
      <c r="D75" s="148"/>
      <c r="E75" s="150" t="s">
        <v>728</v>
      </c>
      <c r="F75" s="150" t="s">
        <v>40</v>
      </c>
      <c r="G75" s="151"/>
      <c r="H75" s="151"/>
      <c r="I75" s="151"/>
      <c r="J75" s="151"/>
      <c r="K75" s="152">
        <v>796</v>
      </c>
      <c r="L75" s="153" t="s">
        <v>595</v>
      </c>
      <c r="M75" s="151" t="s">
        <v>371</v>
      </c>
      <c r="N75" s="154"/>
      <c r="O75" s="155"/>
      <c r="P75" s="155"/>
      <c r="Q75" s="155"/>
      <c r="R75" s="155"/>
      <c r="S75" s="155"/>
      <c r="T75" s="155"/>
      <c r="U75" s="155"/>
      <c r="V75" s="155">
        <v>285</v>
      </c>
      <c r="W75" s="155"/>
      <c r="X75" s="155"/>
      <c r="Y75" s="155"/>
      <c r="Z75" s="155"/>
      <c r="AA75" s="156">
        <v>285</v>
      </c>
      <c r="AB75" s="157">
        <v>0</v>
      </c>
      <c r="AC75" s="158">
        <v>1.062991525423729</v>
      </c>
      <c r="AD75" s="158">
        <v>302.95258474576275</v>
      </c>
      <c r="AE75" s="158">
        <v>302.95258474576275</v>
      </c>
      <c r="AF75" s="151" t="s">
        <v>531</v>
      </c>
      <c r="AG75" s="159" t="s">
        <v>542</v>
      </c>
      <c r="AH75" s="159" t="s">
        <v>803</v>
      </c>
      <c r="AI75" s="159" t="s">
        <v>804</v>
      </c>
      <c r="AJ75" s="160">
        <v>683</v>
      </c>
      <c r="AK75" s="161" t="s">
        <v>73</v>
      </c>
      <c r="AL75" s="162" t="s">
        <v>475</v>
      </c>
      <c r="AM75" s="159" t="s">
        <v>431</v>
      </c>
      <c r="AN75" s="153" t="s">
        <v>844</v>
      </c>
      <c r="AO75" s="153" t="s">
        <v>828</v>
      </c>
      <c r="AP75" s="163"/>
      <c r="AQ75" s="153"/>
      <c r="AR75" s="153"/>
      <c r="AS75" s="153"/>
      <c r="AT75" s="153"/>
      <c r="AU75" s="153"/>
      <c r="AV75" s="153"/>
      <c r="AW75" s="153"/>
      <c r="AX75" s="153"/>
      <c r="AY75" s="153"/>
      <c r="AZ75" s="153"/>
      <c r="BA75" s="153"/>
      <c r="BB75" s="164">
        <f t="shared" si="0"/>
        <v>0</v>
      </c>
      <c r="BC75" s="164"/>
      <c r="BD75" s="164"/>
      <c r="BE75" s="164"/>
      <c r="BF75" s="164"/>
      <c r="BG75" s="164"/>
      <c r="BH75" s="164"/>
      <c r="BI75" s="164"/>
      <c r="BJ75" s="164"/>
      <c r="BK75" s="164"/>
      <c r="BL75" s="164"/>
      <c r="BM75" s="164"/>
      <c r="BN75" s="164"/>
      <c r="BO75" s="164"/>
      <c r="BP75" s="164"/>
      <c r="BQ75" s="164"/>
    </row>
    <row r="76" spans="1:70" ht="25.5">
      <c r="A76" s="148" t="s">
        <v>208</v>
      </c>
      <c r="B76" s="148"/>
      <c r="C76" s="149"/>
      <c r="D76" s="148"/>
      <c r="E76" s="150" t="s">
        <v>727</v>
      </c>
      <c r="F76" s="150" t="s">
        <v>40</v>
      </c>
      <c r="G76" s="151"/>
      <c r="H76" s="151"/>
      <c r="I76" s="151"/>
      <c r="J76" s="151"/>
      <c r="K76" s="152">
        <v>796</v>
      </c>
      <c r="L76" s="153" t="s">
        <v>595</v>
      </c>
      <c r="M76" s="151" t="s">
        <v>371</v>
      </c>
      <c r="N76" s="154"/>
      <c r="O76" s="155"/>
      <c r="P76" s="155"/>
      <c r="Q76" s="155"/>
      <c r="R76" s="155"/>
      <c r="S76" s="155"/>
      <c r="T76" s="155"/>
      <c r="U76" s="155"/>
      <c r="V76" s="155">
        <v>285</v>
      </c>
      <c r="W76" s="155"/>
      <c r="X76" s="155"/>
      <c r="Y76" s="155"/>
      <c r="Z76" s="155"/>
      <c r="AA76" s="156">
        <v>285</v>
      </c>
      <c r="AB76" s="157">
        <v>0</v>
      </c>
      <c r="AC76" s="158">
        <v>0.17642372881355931</v>
      </c>
      <c r="AD76" s="158">
        <v>50.280762711864405</v>
      </c>
      <c r="AE76" s="158">
        <v>50.280762711864405</v>
      </c>
      <c r="AF76" s="151" t="s">
        <v>531</v>
      </c>
      <c r="AG76" s="159" t="s">
        <v>542</v>
      </c>
      <c r="AH76" s="159" t="s">
        <v>803</v>
      </c>
      <c r="AI76" s="159" t="s">
        <v>804</v>
      </c>
      <c r="AJ76" s="160">
        <v>683</v>
      </c>
      <c r="AK76" s="161" t="s">
        <v>73</v>
      </c>
      <c r="AL76" s="162" t="s">
        <v>475</v>
      </c>
      <c r="AM76" s="159" t="s">
        <v>431</v>
      </c>
      <c r="AN76" s="153" t="s">
        <v>844</v>
      </c>
      <c r="AO76" s="153" t="s">
        <v>828</v>
      </c>
      <c r="AP76" s="163"/>
      <c r="AQ76" s="153"/>
      <c r="AR76" s="153"/>
      <c r="AS76" s="153"/>
      <c r="AT76" s="153"/>
      <c r="AU76" s="153"/>
      <c r="AV76" s="153"/>
      <c r="AW76" s="153"/>
      <c r="AX76" s="153"/>
      <c r="AY76" s="153"/>
      <c r="AZ76" s="153"/>
      <c r="BA76" s="153"/>
      <c r="BB76" s="164">
        <f t="shared" si="0"/>
        <v>0</v>
      </c>
      <c r="BC76" s="164"/>
      <c r="BD76" s="164"/>
      <c r="BE76" s="164"/>
      <c r="BF76" s="164"/>
      <c r="BG76" s="164"/>
      <c r="BH76" s="164"/>
      <c r="BI76" s="164"/>
      <c r="BJ76" s="164"/>
      <c r="BK76" s="164"/>
      <c r="BL76" s="164"/>
      <c r="BM76" s="164"/>
      <c r="BN76" s="164"/>
      <c r="BO76" s="164"/>
      <c r="BP76" s="164"/>
      <c r="BQ76" s="164"/>
    </row>
    <row r="77" spans="1:70" ht="25.5">
      <c r="A77" s="148" t="s">
        <v>209</v>
      </c>
      <c r="B77" s="148"/>
      <c r="C77" s="149"/>
      <c r="D77" s="148"/>
      <c r="E77" s="150" t="s">
        <v>729</v>
      </c>
      <c r="F77" s="150" t="s">
        <v>40</v>
      </c>
      <c r="G77" s="151"/>
      <c r="H77" s="151"/>
      <c r="I77" s="151"/>
      <c r="J77" s="151"/>
      <c r="K77" s="152">
        <v>796</v>
      </c>
      <c r="L77" s="153" t="s">
        <v>595</v>
      </c>
      <c r="M77" s="151" t="s">
        <v>371</v>
      </c>
      <c r="N77" s="154"/>
      <c r="O77" s="155"/>
      <c r="P77" s="155"/>
      <c r="Q77" s="155"/>
      <c r="R77" s="155"/>
      <c r="S77" s="155"/>
      <c r="T77" s="155"/>
      <c r="U77" s="155"/>
      <c r="V77" s="155">
        <v>80</v>
      </c>
      <c r="W77" s="155"/>
      <c r="X77" s="155"/>
      <c r="Y77" s="155"/>
      <c r="Z77" s="155"/>
      <c r="AA77" s="156">
        <v>80</v>
      </c>
      <c r="AB77" s="157">
        <v>0</v>
      </c>
      <c r="AC77" s="158">
        <v>1.1497796610169493</v>
      </c>
      <c r="AD77" s="158">
        <v>91.982372881355943</v>
      </c>
      <c r="AE77" s="158">
        <v>91.982372881355943</v>
      </c>
      <c r="AF77" s="151" t="s">
        <v>531</v>
      </c>
      <c r="AG77" s="159" t="s">
        <v>542</v>
      </c>
      <c r="AH77" s="159" t="s">
        <v>803</v>
      </c>
      <c r="AI77" s="159" t="s">
        <v>804</v>
      </c>
      <c r="AJ77" s="160">
        <v>683</v>
      </c>
      <c r="AK77" s="161" t="s">
        <v>73</v>
      </c>
      <c r="AL77" s="162" t="s">
        <v>475</v>
      </c>
      <c r="AM77" s="159" t="s">
        <v>431</v>
      </c>
      <c r="AN77" s="153" t="s">
        <v>844</v>
      </c>
      <c r="AO77" s="153" t="s">
        <v>828</v>
      </c>
      <c r="AP77" s="163"/>
      <c r="AQ77" s="153"/>
      <c r="AR77" s="153"/>
      <c r="AS77" s="153"/>
      <c r="AT77" s="153"/>
      <c r="AU77" s="153"/>
      <c r="AV77" s="153"/>
      <c r="AW77" s="153"/>
      <c r="AX77" s="153"/>
      <c r="AY77" s="153"/>
      <c r="AZ77" s="153"/>
      <c r="BA77" s="153"/>
      <c r="BB77" s="164">
        <f t="shared" ref="BB77:BB140" si="1">SUM(AP77:BA77)</f>
        <v>0</v>
      </c>
      <c r="BC77" s="164"/>
      <c r="BD77" s="164"/>
      <c r="BE77" s="164"/>
      <c r="BF77" s="164"/>
      <c r="BG77" s="164"/>
      <c r="BH77" s="164"/>
      <c r="BI77" s="164"/>
      <c r="BJ77" s="164"/>
      <c r="BK77" s="164"/>
      <c r="BL77" s="164"/>
      <c r="BM77" s="164"/>
      <c r="BN77" s="164"/>
      <c r="BO77" s="164"/>
      <c r="BP77" s="164"/>
      <c r="BQ77" s="164"/>
    </row>
    <row r="78" spans="1:70" ht="25.5">
      <c r="A78" s="148" t="s">
        <v>210</v>
      </c>
      <c r="B78" s="148"/>
      <c r="C78" s="149"/>
      <c r="D78" s="148"/>
      <c r="E78" s="150" t="s">
        <v>730</v>
      </c>
      <c r="F78" s="150" t="s">
        <v>40</v>
      </c>
      <c r="G78" s="151"/>
      <c r="H78" s="151"/>
      <c r="I78" s="151"/>
      <c r="J78" s="151"/>
      <c r="K78" s="152">
        <v>796</v>
      </c>
      <c r="L78" s="153" t="s">
        <v>595</v>
      </c>
      <c r="M78" s="151" t="s">
        <v>371</v>
      </c>
      <c r="N78" s="154"/>
      <c r="O78" s="155"/>
      <c r="P78" s="155"/>
      <c r="Q78" s="155"/>
      <c r="R78" s="155"/>
      <c r="S78" s="155"/>
      <c r="T78" s="155"/>
      <c r="U78" s="155"/>
      <c r="V78" s="155">
        <v>146</v>
      </c>
      <c r="W78" s="155"/>
      <c r="X78" s="155"/>
      <c r="Y78" s="155"/>
      <c r="Z78" s="155"/>
      <c r="AA78" s="156">
        <v>146</v>
      </c>
      <c r="AB78" s="157">
        <v>0</v>
      </c>
      <c r="AC78" s="158">
        <v>0.14900211864406779</v>
      </c>
      <c r="AD78" s="158">
        <v>21.754309322033897</v>
      </c>
      <c r="AE78" s="158">
        <v>21.754309322033897</v>
      </c>
      <c r="AF78" s="151" t="s">
        <v>531</v>
      </c>
      <c r="AG78" s="159" t="s">
        <v>542</v>
      </c>
      <c r="AH78" s="159" t="s">
        <v>803</v>
      </c>
      <c r="AI78" s="159" t="s">
        <v>804</v>
      </c>
      <c r="AJ78" s="160">
        <v>683</v>
      </c>
      <c r="AK78" s="161" t="s">
        <v>73</v>
      </c>
      <c r="AL78" s="162" t="s">
        <v>475</v>
      </c>
      <c r="AM78" s="159" t="s">
        <v>431</v>
      </c>
      <c r="AN78" s="153" t="s">
        <v>844</v>
      </c>
      <c r="AO78" s="153" t="s">
        <v>828</v>
      </c>
      <c r="AP78" s="16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64">
        <f t="shared" si="1"/>
        <v>0</v>
      </c>
      <c r="BC78" s="164"/>
      <c r="BD78" s="164"/>
      <c r="BE78" s="164"/>
      <c r="BF78" s="164"/>
      <c r="BG78" s="164"/>
      <c r="BH78" s="164"/>
      <c r="BI78" s="164"/>
      <c r="BJ78" s="164"/>
      <c r="BK78" s="164"/>
      <c r="BL78" s="164"/>
      <c r="BM78" s="164"/>
      <c r="BN78" s="164"/>
      <c r="BO78" s="164"/>
      <c r="BP78" s="164"/>
      <c r="BQ78" s="164"/>
    </row>
    <row r="79" spans="1:70" ht="25.5">
      <c r="A79" s="148" t="s">
        <v>211</v>
      </c>
      <c r="B79" s="148"/>
      <c r="C79" s="149"/>
      <c r="D79" s="148"/>
      <c r="E79" s="150" t="s">
        <v>731</v>
      </c>
      <c r="F79" s="150" t="s">
        <v>40</v>
      </c>
      <c r="G79" s="151"/>
      <c r="H79" s="151"/>
      <c r="I79" s="151"/>
      <c r="J79" s="151"/>
      <c r="K79" s="152">
        <v>796</v>
      </c>
      <c r="L79" s="153" t="s">
        <v>595</v>
      </c>
      <c r="M79" s="151" t="s">
        <v>371</v>
      </c>
      <c r="N79" s="154"/>
      <c r="O79" s="155"/>
      <c r="P79" s="155"/>
      <c r="Q79" s="155"/>
      <c r="R79" s="155"/>
      <c r="S79" s="155"/>
      <c r="T79" s="155"/>
      <c r="U79" s="155"/>
      <c r="V79" s="155">
        <v>68</v>
      </c>
      <c r="W79" s="155"/>
      <c r="X79" s="155"/>
      <c r="Y79" s="155"/>
      <c r="Z79" s="155"/>
      <c r="AA79" s="156">
        <v>68</v>
      </c>
      <c r="AB79" s="157">
        <v>0</v>
      </c>
      <c r="AC79" s="158">
        <v>3.1228601694915255</v>
      </c>
      <c r="AD79" s="158">
        <v>212.35449152542373</v>
      </c>
      <c r="AE79" s="158">
        <v>212.35449152542373</v>
      </c>
      <c r="AF79" s="151" t="s">
        <v>531</v>
      </c>
      <c r="AG79" s="159" t="s">
        <v>542</v>
      </c>
      <c r="AH79" s="159" t="s">
        <v>803</v>
      </c>
      <c r="AI79" s="159" t="s">
        <v>804</v>
      </c>
      <c r="AJ79" s="160">
        <v>683</v>
      </c>
      <c r="AK79" s="161" t="s">
        <v>73</v>
      </c>
      <c r="AL79" s="162" t="s">
        <v>475</v>
      </c>
      <c r="AM79" s="159" t="s">
        <v>431</v>
      </c>
      <c r="AN79" s="153" t="s">
        <v>844</v>
      </c>
      <c r="AO79" s="153" t="s">
        <v>828</v>
      </c>
      <c r="AP79" s="16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64">
        <f t="shared" si="1"/>
        <v>0</v>
      </c>
      <c r="BC79" s="164"/>
      <c r="BD79" s="164"/>
      <c r="BE79" s="164"/>
      <c r="BF79" s="164"/>
      <c r="BG79" s="164"/>
      <c r="BH79" s="164"/>
      <c r="BI79" s="164"/>
      <c r="BJ79" s="164"/>
      <c r="BK79" s="164"/>
      <c r="BL79" s="164"/>
      <c r="BM79" s="164"/>
      <c r="BN79" s="164"/>
      <c r="BO79" s="164"/>
      <c r="BP79" s="164"/>
      <c r="BQ79" s="164"/>
    </row>
    <row r="80" spans="1:70" ht="38.25">
      <c r="A80" s="148" t="s">
        <v>212</v>
      </c>
      <c r="B80" s="148"/>
      <c r="C80" s="149"/>
      <c r="D80" s="148"/>
      <c r="E80" s="150" t="s">
        <v>732</v>
      </c>
      <c r="F80" s="150" t="s">
        <v>40</v>
      </c>
      <c r="G80" s="151"/>
      <c r="H80" s="151"/>
      <c r="I80" s="151"/>
      <c r="J80" s="151"/>
      <c r="K80" s="152">
        <v>798</v>
      </c>
      <c r="L80" s="153" t="s">
        <v>696</v>
      </c>
      <c r="M80" s="151" t="s">
        <v>371</v>
      </c>
      <c r="N80" s="154"/>
      <c r="O80" s="155"/>
      <c r="P80" s="155"/>
      <c r="Q80" s="155"/>
      <c r="R80" s="155"/>
      <c r="S80" s="155"/>
      <c r="T80" s="155"/>
      <c r="U80" s="155"/>
      <c r="V80" s="155">
        <v>72</v>
      </c>
      <c r="W80" s="155"/>
      <c r="X80" s="155"/>
      <c r="Y80" s="155"/>
      <c r="Z80" s="155"/>
      <c r="AA80" s="156">
        <v>72</v>
      </c>
      <c r="AB80" s="157">
        <v>0</v>
      </c>
      <c r="AC80" s="158">
        <v>0.40884745762711866</v>
      </c>
      <c r="AD80" s="158">
        <v>29.437016949152543</v>
      </c>
      <c r="AE80" s="158">
        <v>29.437016949152543</v>
      </c>
      <c r="AF80" s="151" t="s">
        <v>531</v>
      </c>
      <c r="AG80" s="159" t="s">
        <v>542</v>
      </c>
      <c r="AH80" s="159" t="s">
        <v>803</v>
      </c>
      <c r="AI80" s="159" t="s">
        <v>804</v>
      </c>
      <c r="AJ80" s="160">
        <v>683</v>
      </c>
      <c r="AK80" s="161" t="s">
        <v>73</v>
      </c>
      <c r="AL80" s="162" t="s">
        <v>475</v>
      </c>
      <c r="AM80" s="159" t="s">
        <v>431</v>
      </c>
      <c r="AN80" s="153" t="s">
        <v>844</v>
      </c>
      <c r="AO80" s="153" t="s">
        <v>828</v>
      </c>
      <c r="AP80" s="16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64">
        <f t="shared" si="1"/>
        <v>0</v>
      </c>
      <c r="BC80" s="164"/>
      <c r="BD80" s="164"/>
      <c r="BE80" s="164"/>
      <c r="BF80" s="164"/>
      <c r="BG80" s="164"/>
      <c r="BH80" s="164"/>
      <c r="BI80" s="164"/>
      <c r="BJ80" s="164"/>
      <c r="BK80" s="164"/>
      <c r="BL80" s="164"/>
      <c r="BM80" s="164"/>
      <c r="BN80" s="164"/>
      <c r="BO80" s="164"/>
      <c r="BP80" s="164"/>
      <c r="BQ80" s="164"/>
    </row>
    <row r="81" spans="1:69" ht="25.5">
      <c r="A81" s="148" t="s">
        <v>213</v>
      </c>
      <c r="B81" s="148"/>
      <c r="C81" s="149"/>
      <c r="D81" s="148"/>
      <c r="E81" s="150" t="s">
        <v>733</v>
      </c>
      <c r="F81" s="150" t="s">
        <v>40</v>
      </c>
      <c r="G81" s="151"/>
      <c r="H81" s="151"/>
      <c r="I81" s="151"/>
      <c r="J81" s="151"/>
      <c r="K81" s="152">
        <v>796</v>
      </c>
      <c r="L81" s="153" t="s">
        <v>595</v>
      </c>
      <c r="M81" s="151" t="s">
        <v>371</v>
      </c>
      <c r="N81" s="154"/>
      <c r="O81" s="155"/>
      <c r="P81" s="155"/>
      <c r="Q81" s="155"/>
      <c r="R81" s="155"/>
      <c r="S81" s="155"/>
      <c r="T81" s="155"/>
      <c r="U81" s="155"/>
      <c r="V81" s="155">
        <v>198</v>
      </c>
      <c r="W81" s="155"/>
      <c r="X81" s="155"/>
      <c r="Y81" s="155"/>
      <c r="Z81" s="155"/>
      <c r="AA81" s="156">
        <v>198</v>
      </c>
      <c r="AB81" s="157">
        <v>0</v>
      </c>
      <c r="AC81" s="158">
        <v>0.62596610169491529</v>
      </c>
      <c r="AD81" s="158">
        <v>123.94128813559323</v>
      </c>
      <c r="AE81" s="158">
        <v>123.94128813559323</v>
      </c>
      <c r="AF81" s="151" t="s">
        <v>531</v>
      </c>
      <c r="AG81" s="159" t="s">
        <v>542</v>
      </c>
      <c r="AH81" s="159" t="s">
        <v>803</v>
      </c>
      <c r="AI81" s="159" t="s">
        <v>804</v>
      </c>
      <c r="AJ81" s="160">
        <v>683</v>
      </c>
      <c r="AK81" s="161" t="s">
        <v>73</v>
      </c>
      <c r="AL81" s="162" t="s">
        <v>475</v>
      </c>
      <c r="AM81" s="159" t="s">
        <v>431</v>
      </c>
      <c r="AN81" s="153" t="s">
        <v>844</v>
      </c>
      <c r="AO81" s="153" t="s">
        <v>828</v>
      </c>
      <c r="AP81" s="16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64">
        <f t="shared" si="1"/>
        <v>0</v>
      </c>
      <c r="BC81" s="164"/>
      <c r="BD81" s="164"/>
      <c r="BE81" s="164"/>
      <c r="BF81" s="164"/>
      <c r="BG81" s="164"/>
      <c r="BH81" s="164"/>
      <c r="BI81" s="164"/>
      <c r="BJ81" s="164"/>
      <c r="BK81" s="164"/>
      <c r="BL81" s="164"/>
      <c r="BM81" s="164"/>
      <c r="BN81" s="164"/>
      <c r="BO81" s="164"/>
      <c r="BP81" s="164"/>
      <c r="BQ81" s="164"/>
    </row>
    <row r="82" spans="1:69" ht="25.5">
      <c r="A82" s="148" t="s">
        <v>214</v>
      </c>
      <c r="B82" s="148"/>
      <c r="C82" s="149"/>
      <c r="D82" s="148"/>
      <c r="E82" s="150" t="s">
        <v>734</v>
      </c>
      <c r="F82" s="150" t="s">
        <v>40</v>
      </c>
      <c r="G82" s="151"/>
      <c r="H82" s="151"/>
      <c r="I82" s="151"/>
      <c r="J82" s="151"/>
      <c r="K82" s="152">
        <v>796</v>
      </c>
      <c r="L82" s="153" t="s">
        <v>595</v>
      </c>
      <c r="M82" s="151" t="s">
        <v>371</v>
      </c>
      <c r="N82" s="154"/>
      <c r="O82" s="155"/>
      <c r="P82" s="155"/>
      <c r="Q82" s="155"/>
      <c r="R82" s="155"/>
      <c r="S82" s="155"/>
      <c r="T82" s="155"/>
      <c r="U82" s="155"/>
      <c r="V82" s="155">
        <v>12</v>
      </c>
      <c r="W82" s="155"/>
      <c r="X82" s="155"/>
      <c r="Y82" s="155"/>
      <c r="Z82" s="155"/>
      <c r="AA82" s="156">
        <v>12</v>
      </c>
      <c r="AB82" s="157">
        <v>0</v>
      </c>
      <c r="AC82" s="158">
        <v>13.992732797334492</v>
      </c>
      <c r="AD82" s="158">
        <v>167.91279356801391</v>
      </c>
      <c r="AE82" s="158">
        <v>167.91279356801391</v>
      </c>
      <c r="AF82" s="151" t="s">
        <v>531</v>
      </c>
      <c r="AG82" s="159" t="s">
        <v>542</v>
      </c>
      <c r="AH82" s="159" t="s">
        <v>803</v>
      </c>
      <c r="AI82" s="159" t="s">
        <v>804</v>
      </c>
      <c r="AJ82" s="160">
        <v>683</v>
      </c>
      <c r="AK82" s="161" t="s">
        <v>73</v>
      </c>
      <c r="AL82" s="162" t="s">
        <v>475</v>
      </c>
      <c r="AM82" s="159" t="s">
        <v>431</v>
      </c>
      <c r="AN82" s="153" t="s">
        <v>844</v>
      </c>
      <c r="AO82" s="153" t="s">
        <v>828</v>
      </c>
      <c r="AP82" s="16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64">
        <f t="shared" si="1"/>
        <v>0</v>
      </c>
      <c r="BC82" s="164"/>
      <c r="BD82" s="164"/>
      <c r="BE82" s="164"/>
      <c r="BF82" s="164"/>
      <c r="BG82" s="164"/>
      <c r="BH82" s="164"/>
      <c r="BI82" s="164"/>
      <c r="BJ82" s="164"/>
      <c r="BK82" s="164"/>
      <c r="BL82" s="164"/>
      <c r="BM82" s="164"/>
      <c r="BN82" s="164"/>
      <c r="BO82" s="164"/>
      <c r="BP82" s="164"/>
      <c r="BQ82" s="164"/>
    </row>
    <row r="83" spans="1:69" ht="25.5">
      <c r="A83" s="148" t="s">
        <v>215</v>
      </c>
      <c r="B83" s="148"/>
      <c r="C83" s="149"/>
      <c r="D83" s="148"/>
      <c r="E83" s="150" t="s">
        <v>735</v>
      </c>
      <c r="F83" s="150" t="s">
        <v>40</v>
      </c>
      <c r="G83" s="151"/>
      <c r="H83" s="151"/>
      <c r="I83" s="151"/>
      <c r="J83" s="151"/>
      <c r="K83" s="152">
        <v>796</v>
      </c>
      <c r="L83" s="153" t="s">
        <v>595</v>
      </c>
      <c r="M83" s="151" t="s">
        <v>371</v>
      </c>
      <c r="N83" s="154"/>
      <c r="O83" s="155"/>
      <c r="P83" s="155"/>
      <c r="Q83" s="155"/>
      <c r="R83" s="155"/>
      <c r="S83" s="155"/>
      <c r="T83" s="155"/>
      <c r="U83" s="155"/>
      <c r="V83" s="155">
        <v>180</v>
      </c>
      <c r="W83" s="155"/>
      <c r="X83" s="155"/>
      <c r="Y83" s="155"/>
      <c r="Z83" s="155"/>
      <c r="AA83" s="156">
        <v>180</v>
      </c>
      <c r="AB83" s="157">
        <v>0</v>
      </c>
      <c r="AC83" s="158">
        <v>0.7492372881355932</v>
      </c>
      <c r="AD83" s="158">
        <v>134.86271186440678</v>
      </c>
      <c r="AE83" s="158">
        <v>134.86271186440678</v>
      </c>
      <c r="AF83" s="151" t="s">
        <v>531</v>
      </c>
      <c r="AG83" s="159" t="s">
        <v>542</v>
      </c>
      <c r="AH83" s="159" t="s">
        <v>803</v>
      </c>
      <c r="AI83" s="159" t="s">
        <v>804</v>
      </c>
      <c r="AJ83" s="160">
        <v>683</v>
      </c>
      <c r="AK83" s="161" t="s">
        <v>73</v>
      </c>
      <c r="AL83" s="162" t="s">
        <v>475</v>
      </c>
      <c r="AM83" s="159" t="s">
        <v>431</v>
      </c>
      <c r="AN83" s="153" t="s">
        <v>844</v>
      </c>
      <c r="AO83" s="153" t="s">
        <v>828</v>
      </c>
      <c r="AP83" s="16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64">
        <f t="shared" si="1"/>
        <v>0</v>
      </c>
      <c r="BC83" s="164"/>
      <c r="BD83" s="164"/>
      <c r="BE83" s="164"/>
      <c r="BF83" s="164"/>
      <c r="BG83" s="164"/>
      <c r="BH83" s="164"/>
      <c r="BI83" s="164"/>
      <c r="BJ83" s="164"/>
      <c r="BK83" s="164"/>
      <c r="BL83" s="164"/>
      <c r="BM83" s="164"/>
      <c r="BN83" s="164"/>
      <c r="BO83" s="164"/>
      <c r="BP83" s="164"/>
      <c r="BQ83" s="164"/>
    </row>
    <row r="84" spans="1:69" ht="25.5">
      <c r="A84" s="148" t="s">
        <v>216</v>
      </c>
      <c r="B84" s="148"/>
      <c r="C84" s="149"/>
      <c r="D84" s="148"/>
      <c r="E84" s="150" t="s">
        <v>736</v>
      </c>
      <c r="F84" s="150" t="s">
        <v>40</v>
      </c>
      <c r="G84" s="151"/>
      <c r="H84" s="151"/>
      <c r="I84" s="151"/>
      <c r="J84" s="151"/>
      <c r="K84" s="152">
        <v>796</v>
      </c>
      <c r="L84" s="153" t="s">
        <v>595</v>
      </c>
      <c r="M84" s="151" t="s">
        <v>371</v>
      </c>
      <c r="N84" s="154"/>
      <c r="O84" s="155"/>
      <c r="P84" s="155"/>
      <c r="Q84" s="155"/>
      <c r="R84" s="155"/>
      <c r="S84" s="155"/>
      <c r="T84" s="155"/>
      <c r="U84" s="155"/>
      <c r="V84" s="155">
        <v>180</v>
      </c>
      <c r="W84" s="155"/>
      <c r="X84" s="155"/>
      <c r="Y84" s="155"/>
      <c r="Z84" s="155"/>
      <c r="AA84" s="156">
        <v>180</v>
      </c>
      <c r="AB84" s="157">
        <v>0</v>
      </c>
      <c r="AC84" s="158">
        <v>0.50833050847457628</v>
      </c>
      <c r="AD84" s="158">
        <v>91.499491525423736</v>
      </c>
      <c r="AE84" s="158">
        <v>91.499491525423736</v>
      </c>
      <c r="AF84" s="151" t="s">
        <v>531</v>
      </c>
      <c r="AG84" s="159" t="s">
        <v>542</v>
      </c>
      <c r="AH84" s="159" t="s">
        <v>803</v>
      </c>
      <c r="AI84" s="159" t="s">
        <v>804</v>
      </c>
      <c r="AJ84" s="160">
        <v>683</v>
      </c>
      <c r="AK84" s="161" t="s">
        <v>73</v>
      </c>
      <c r="AL84" s="162" t="s">
        <v>475</v>
      </c>
      <c r="AM84" s="159" t="s">
        <v>431</v>
      </c>
      <c r="AN84" s="153" t="s">
        <v>844</v>
      </c>
      <c r="AO84" s="153" t="s">
        <v>828</v>
      </c>
      <c r="AP84" s="16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64">
        <f t="shared" si="1"/>
        <v>0</v>
      </c>
      <c r="BC84" s="164"/>
      <c r="BD84" s="164"/>
      <c r="BE84" s="164"/>
      <c r="BF84" s="164"/>
      <c r="BG84" s="164"/>
      <c r="BH84" s="164"/>
      <c r="BI84" s="164"/>
      <c r="BJ84" s="164"/>
      <c r="BK84" s="164"/>
      <c r="BL84" s="164"/>
      <c r="BM84" s="164"/>
      <c r="BN84" s="164"/>
      <c r="BO84" s="164"/>
      <c r="BP84" s="164"/>
      <c r="BQ84" s="164"/>
    </row>
    <row r="85" spans="1:69" ht="25.5">
      <c r="A85" s="148" t="s">
        <v>217</v>
      </c>
      <c r="B85" s="148"/>
      <c r="C85" s="149"/>
      <c r="D85" s="148"/>
      <c r="E85" s="150" t="s">
        <v>737</v>
      </c>
      <c r="F85" s="150" t="s">
        <v>40</v>
      </c>
      <c r="G85" s="151"/>
      <c r="H85" s="151"/>
      <c r="I85" s="151"/>
      <c r="J85" s="151"/>
      <c r="K85" s="152">
        <v>796</v>
      </c>
      <c r="L85" s="153" t="s">
        <v>595</v>
      </c>
      <c r="M85" s="151" t="s">
        <v>371</v>
      </c>
      <c r="N85" s="154"/>
      <c r="O85" s="155"/>
      <c r="P85" s="155"/>
      <c r="Q85" s="155"/>
      <c r="R85" s="155"/>
      <c r="S85" s="155"/>
      <c r="T85" s="155"/>
      <c r="U85" s="155"/>
      <c r="V85" s="155">
        <v>180</v>
      </c>
      <c r="W85" s="155"/>
      <c r="X85" s="155"/>
      <c r="Y85" s="155"/>
      <c r="Z85" s="155"/>
      <c r="AA85" s="156">
        <v>180</v>
      </c>
      <c r="AB85" s="157">
        <v>0</v>
      </c>
      <c r="AC85" s="158">
        <v>0.55946610169491517</v>
      </c>
      <c r="AD85" s="158">
        <v>100.70389830508473</v>
      </c>
      <c r="AE85" s="158">
        <v>100.70389830508473</v>
      </c>
      <c r="AF85" s="151" t="s">
        <v>531</v>
      </c>
      <c r="AG85" s="159" t="s">
        <v>542</v>
      </c>
      <c r="AH85" s="159" t="s">
        <v>803</v>
      </c>
      <c r="AI85" s="159" t="s">
        <v>804</v>
      </c>
      <c r="AJ85" s="160">
        <v>683</v>
      </c>
      <c r="AK85" s="161" t="s">
        <v>73</v>
      </c>
      <c r="AL85" s="162" t="s">
        <v>475</v>
      </c>
      <c r="AM85" s="159" t="s">
        <v>431</v>
      </c>
      <c r="AN85" s="153" t="s">
        <v>844</v>
      </c>
      <c r="AO85" s="153" t="s">
        <v>828</v>
      </c>
      <c r="AP85" s="16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64">
        <f t="shared" si="1"/>
        <v>0</v>
      </c>
      <c r="BC85" s="164"/>
      <c r="BD85" s="164"/>
      <c r="BE85" s="164"/>
      <c r="BF85" s="164"/>
      <c r="BG85" s="164"/>
      <c r="BH85" s="164"/>
      <c r="BI85" s="164"/>
      <c r="BJ85" s="164"/>
      <c r="BK85" s="164"/>
      <c r="BL85" s="164"/>
      <c r="BM85" s="164"/>
      <c r="BN85" s="164"/>
      <c r="BO85" s="164"/>
      <c r="BP85" s="164"/>
      <c r="BQ85" s="164"/>
    </row>
    <row r="86" spans="1:69" ht="25.5">
      <c r="A86" s="148" t="s">
        <v>218</v>
      </c>
      <c r="B86" s="148"/>
      <c r="C86" s="149"/>
      <c r="D86" s="148"/>
      <c r="E86" s="150" t="s">
        <v>738</v>
      </c>
      <c r="F86" s="150" t="s">
        <v>40</v>
      </c>
      <c r="G86" s="151"/>
      <c r="H86" s="151"/>
      <c r="I86" s="151"/>
      <c r="J86" s="151"/>
      <c r="K86" s="152">
        <v>796</v>
      </c>
      <c r="L86" s="153" t="s">
        <v>595</v>
      </c>
      <c r="M86" s="151" t="s">
        <v>371</v>
      </c>
      <c r="N86" s="154"/>
      <c r="O86" s="155"/>
      <c r="P86" s="155"/>
      <c r="Q86" s="155"/>
      <c r="R86" s="155"/>
      <c r="S86" s="155"/>
      <c r="T86" s="155"/>
      <c r="U86" s="155"/>
      <c r="V86" s="155">
        <v>45</v>
      </c>
      <c r="W86" s="155"/>
      <c r="X86" s="155"/>
      <c r="Y86" s="155"/>
      <c r="Z86" s="155"/>
      <c r="AA86" s="156">
        <v>45</v>
      </c>
      <c r="AB86" s="157">
        <v>0</v>
      </c>
      <c r="AC86" s="158">
        <v>1.4500084745762714</v>
      </c>
      <c r="AD86" s="158">
        <v>65.250381355932205</v>
      </c>
      <c r="AE86" s="158">
        <v>65.250381355932205</v>
      </c>
      <c r="AF86" s="151" t="s">
        <v>531</v>
      </c>
      <c r="AG86" s="159" t="s">
        <v>542</v>
      </c>
      <c r="AH86" s="159" t="s">
        <v>803</v>
      </c>
      <c r="AI86" s="159" t="s">
        <v>804</v>
      </c>
      <c r="AJ86" s="160">
        <v>683</v>
      </c>
      <c r="AK86" s="161" t="s">
        <v>73</v>
      </c>
      <c r="AL86" s="162" t="s">
        <v>475</v>
      </c>
      <c r="AM86" s="159" t="s">
        <v>431</v>
      </c>
      <c r="AN86" s="153" t="s">
        <v>844</v>
      </c>
      <c r="AO86" s="153" t="s">
        <v>828</v>
      </c>
      <c r="AP86" s="16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64">
        <f t="shared" si="1"/>
        <v>0</v>
      </c>
      <c r="BC86" s="164"/>
      <c r="BD86" s="164"/>
      <c r="BE86" s="164"/>
      <c r="BF86" s="164"/>
      <c r="BG86" s="164"/>
      <c r="BH86" s="164"/>
      <c r="BI86" s="164"/>
      <c r="BJ86" s="164"/>
      <c r="BK86" s="164"/>
      <c r="BL86" s="164"/>
      <c r="BM86" s="164"/>
      <c r="BN86" s="164"/>
      <c r="BO86" s="164"/>
      <c r="BP86" s="164"/>
      <c r="BQ86" s="164"/>
    </row>
    <row r="87" spans="1:69" ht="25.5">
      <c r="A87" s="148" t="s">
        <v>219</v>
      </c>
      <c r="B87" s="148"/>
      <c r="C87" s="149"/>
      <c r="D87" s="148"/>
      <c r="E87" s="150" t="s">
        <v>739</v>
      </c>
      <c r="F87" s="150" t="s">
        <v>40</v>
      </c>
      <c r="G87" s="151"/>
      <c r="H87" s="151"/>
      <c r="I87" s="151"/>
      <c r="J87" s="151"/>
      <c r="K87" s="152">
        <v>796</v>
      </c>
      <c r="L87" s="153" t="s">
        <v>595</v>
      </c>
      <c r="M87" s="151" t="s">
        <v>371</v>
      </c>
      <c r="N87" s="154"/>
      <c r="O87" s="155"/>
      <c r="P87" s="155"/>
      <c r="Q87" s="155"/>
      <c r="R87" s="155"/>
      <c r="S87" s="155"/>
      <c r="T87" s="155"/>
      <c r="U87" s="155"/>
      <c r="V87" s="155">
        <v>25</v>
      </c>
      <c r="W87" s="155"/>
      <c r="X87" s="155"/>
      <c r="Y87" s="155"/>
      <c r="Z87" s="155"/>
      <c r="AA87" s="156">
        <v>25</v>
      </c>
      <c r="AB87" s="157">
        <v>0</v>
      </c>
      <c r="AC87" s="158">
        <v>48.234211864406788</v>
      </c>
      <c r="AD87" s="158">
        <v>1205.8552966101697</v>
      </c>
      <c r="AE87" s="158">
        <v>1205.8552966101697</v>
      </c>
      <c r="AF87" s="151" t="s">
        <v>531</v>
      </c>
      <c r="AG87" s="159" t="s">
        <v>542</v>
      </c>
      <c r="AH87" s="159" t="s">
        <v>803</v>
      </c>
      <c r="AI87" s="159" t="s">
        <v>804</v>
      </c>
      <c r="AJ87" s="160">
        <v>683</v>
      </c>
      <c r="AK87" s="161" t="s">
        <v>73</v>
      </c>
      <c r="AL87" s="162" t="s">
        <v>475</v>
      </c>
      <c r="AM87" s="159" t="s">
        <v>431</v>
      </c>
      <c r="AN87" s="153" t="s">
        <v>844</v>
      </c>
      <c r="AO87" s="153" t="s">
        <v>828</v>
      </c>
      <c r="AP87" s="163"/>
      <c r="AQ87" s="153"/>
      <c r="AR87" s="153"/>
      <c r="AS87" s="153"/>
      <c r="AT87" s="153"/>
      <c r="AU87" s="153"/>
      <c r="AV87" s="153"/>
      <c r="AW87" s="153"/>
      <c r="AX87" s="153"/>
      <c r="AY87" s="153"/>
      <c r="AZ87" s="153"/>
      <c r="BA87" s="153"/>
      <c r="BB87" s="164">
        <f t="shared" si="1"/>
        <v>0</v>
      </c>
      <c r="BC87" s="164"/>
      <c r="BD87" s="164"/>
      <c r="BE87" s="164"/>
      <c r="BF87" s="164"/>
      <c r="BG87" s="164"/>
      <c r="BH87" s="164"/>
      <c r="BI87" s="164"/>
      <c r="BJ87" s="164"/>
      <c r="BK87" s="164"/>
      <c r="BL87" s="164"/>
      <c r="BM87" s="164"/>
      <c r="BN87" s="164"/>
      <c r="BO87" s="164"/>
      <c r="BP87" s="164"/>
      <c r="BQ87" s="164"/>
    </row>
    <row r="88" spans="1:69" ht="25.5">
      <c r="A88" s="148" t="s">
        <v>220</v>
      </c>
      <c r="B88" s="148"/>
      <c r="C88" s="149"/>
      <c r="D88" s="148"/>
      <c r="E88" s="150" t="s">
        <v>740</v>
      </c>
      <c r="F88" s="150" t="s">
        <v>40</v>
      </c>
      <c r="G88" s="151"/>
      <c r="H88" s="151"/>
      <c r="I88" s="151"/>
      <c r="J88" s="151"/>
      <c r="K88" s="152">
        <v>796</v>
      </c>
      <c r="L88" s="153" t="s">
        <v>595</v>
      </c>
      <c r="M88" s="151" t="s">
        <v>371</v>
      </c>
      <c r="N88" s="154"/>
      <c r="O88" s="155"/>
      <c r="P88" s="155"/>
      <c r="Q88" s="155"/>
      <c r="R88" s="155"/>
      <c r="S88" s="155"/>
      <c r="T88" s="155"/>
      <c r="U88" s="155"/>
      <c r="V88" s="155">
        <v>21</v>
      </c>
      <c r="W88" s="155"/>
      <c r="X88" s="155"/>
      <c r="Y88" s="155"/>
      <c r="Z88" s="155"/>
      <c r="AA88" s="156">
        <v>21</v>
      </c>
      <c r="AB88" s="157">
        <v>0</v>
      </c>
      <c r="AC88" s="158">
        <v>0.11935593220338984</v>
      </c>
      <c r="AD88" s="158">
        <v>2.5064745762711866</v>
      </c>
      <c r="AE88" s="158">
        <v>2.5064745762711866</v>
      </c>
      <c r="AF88" s="151" t="s">
        <v>531</v>
      </c>
      <c r="AG88" s="159" t="s">
        <v>542</v>
      </c>
      <c r="AH88" s="159" t="s">
        <v>803</v>
      </c>
      <c r="AI88" s="159" t="s">
        <v>804</v>
      </c>
      <c r="AJ88" s="160">
        <v>683</v>
      </c>
      <c r="AK88" s="161" t="s">
        <v>73</v>
      </c>
      <c r="AL88" s="162" t="s">
        <v>475</v>
      </c>
      <c r="AM88" s="159" t="s">
        <v>431</v>
      </c>
      <c r="AN88" s="153" t="s">
        <v>844</v>
      </c>
      <c r="AO88" s="153" t="s">
        <v>828</v>
      </c>
      <c r="AP88" s="16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64">
        <f t="shared" si="1"/>
        <v>0</v>
      </c>
      <c r="BC88" s="164"/>
      <c r="BD88" s="164"/>
      <c r="BE88" s="164"/>
      <c r="BF88" s="164"/>
      <c r="BG88" s="164"/>
      <c r="BH88" s="164"/>
      <c r="BI88" s="164"/>
      <c r="BJ88" s="164"/>
      <c r="BK88" s="164"/>
      <c r="BL88" s="164"/>
      <c r="BM88" s="164"/>
      <c r="BN88" s="164"/>
      <c r="BO88" s="164"/>
      <c r="BP88" s="164"/>
      <c r="BQ88" s="164"/>
    </row>
    <row r="89" spans="1:69" ht="25.5">
      <c r="A89" s="148" t="s">
        <v>221</v>
      </c>
      <c r="B89" s="148"/>
      <c r="C89" s="149"/>
      <c r="D89" s="148"/>
      <c r="E89" s="150" t="s">
        <v>741</v>
      </c>
      <c r="F89" s="150" t="s">
        <v>40</v>
      </c>
      <c r="G89" s="151"/>
      <c r="H89" s="151"/>
      <c r="I89" s="151"/>
      <c r="J89" s="151"/>
      <c r="K89" s="152">
        <v>796</v>
      </c>
      <c r="L89" s="153" t="s">
        <v>595</v>
      </c>
      <c r="M89" s="151" t="s">
        <v>371</v>
      </c>
      <c r="N89" s="154"/>
      <c r="O89" s="155"/>
      <c r="P89" s="155"/>
      <c r="Q89" s="155"/>
      <c r="R89" s="155"/>
      <c r="S89" s="155"/>
      <c r="T89" s="155"/>
      <c r="U89" s="155"/>
      <c r="V89" s="155">
        <v>84</v>
      </c>
      <c r="W89" s="155"/>
      <c r="X89" s="155"/>
      <c r="Y89" s="155"/>
      <c r="Z89" s="155"/>
      <c r="AA89" s="156">
        <v>84</v>
      </c>
      <c r="AB89" s="157">
        <v>0</v>
      </c>
      <c r="AC89" s="158">
        <v>0.45571186440677969</v>
      </c>
      <c r="AD89" s="158">
        <v>38.279796610169491</v>
      </c>
      <c r="AE89" s="158">
        <v>38.279796610169491</v>
      </c>
      <c r="AF89" s="151" t="s">
        <v>531</v>
      </c>
      <c r="AG89" s="159" t="s">
        <v>542</v>
      </c>
      <c r="AH89" s="159" t="s">
        <v>803</v>
      </c>
      <c r="AI89" s="159" t="s">
        <v>804</v>
      </c>
      <c r="AJ89" s="160">
        <v>683</v>
      </c>
      <c r="AK89" s="161" t="s">
        <v>73</v>
      </c>
      <c r="AL89" s="162" t="s">
        <v>475</v>
      </c>
      <c r="AM89" s="159" t="s">
        <v>431</v>
      </c>
      <c r="AN89" s="153" t="s">
        <v>844</v>
      </c>
      <c r="AO89" s="153" t="s">
        <v>828</v>
      </c>
      <c r="AP89" s="16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64">
        <f t="shared" si="1"/>
        <v>0</v>
      </c>
      <c r="BC89" s="164"/>
      <c r="BD89" s="164"/>
      <c r="BE89" s="164"/>
      <c r="BF89" s="164"/>
      <c r="BG89" s="164"/>
      <c r="BH89" s="164"/>
      <c r="BI89" s="164"/>
      <c r="BJ89" s="164"/>
      <c r="BK89" s="164"/>
      <c r="BL89" s="164"/>
      <c r="BM89" s="164"/>
      <c r="BN89" s="164"/>
      <c r="BO89" s="164"/>
      <c r="BP89" s="164"/>
      <c r="BQ89" s="164"/>
    </row>
    <row r="90" spans="1:69" ht="25.5">
      <c r="A90" s="148" t="s">
        <v>222</v>
      </c>
      <c r="B90" s="148"/>
      <c r="C90" s="149"/>
      <c r="D90" s="148"/>
      <c r="E90" s="150" t="s">
        <v>742</v>
      </c>
      <c r="F90" s="150" t="s">
        <v>40</v>
      </c>
      <c r="G90" s="151"/>
      <c r="H90" s="151"/>
      <c r="I90" s="151"/>
      <c r="J90" s="151"/>
      <c r="K90" s="152">
        <v>796</v>
      </c>
      <c r="L90" s="153" t="s">
        <v>595</v>
      </c>
      <c r="M90" s="151" t="s">
        <v>371</v>
      </c>
      <c r="N90" s="154"/>
      <c r="O90" s="155"/>
      <c r="P90" s="155"/>
      <c r="Q90" s="155"/>
      <c r="R90" s="155"/>
      <c r="S90" s="155"/>
      <c r="T90" s="155"/>
      <c r="U90" s="155"/>
      <c r="V90" s="155">
        <v>30</v>
      </c>
      <c r="W90" s="155"/>
      <c r="X90" s="155"/>
      <c r="Y90" s="155"/>
      <c r="Z90" s="155"/>
      <c r="AA90" s="156">
        <v>30</v>
      </c>
      <c r="AB90" s="157">
        <v>0</v>
      </c>
      <c r="AC90" s="158">
        <v>0.79111864406779653</v>
      </c>
      <c r="AD90" s="158">
        <v>23.733559322033894</v>
      </c>
      <c r="AE90" s="158">
        <v>23.733559322033894</v>
      </c>
      <c r="AF90" s="151" t="s">
        <v>531</v>
      </c>
      <c r="AG90" s="159" t="s">
        <v>542</v>
      </c>
      <c r="AH90" s="159" t="s">
        <v>803</v>
      </c>
      <c r="AI90" s="159" t="s">
        <v>804</v>
      </c>
      <c r="AJ90" s="160">
        <v>683</v>
      </c>
      <c r="AK90" s="161" t="s">
        <v>73</v>
      </c>
      <c r="AL90" s="162" t="s">
        <v>475</v>
      </c>
      <c r="AM90" s="159" t="s">
        <v>431</v>
      </c>
      <c r="AN90" s="153" t="s">
        <v>844</v>
      </c>
      <c r="AO90" s="153" t="s">
        <v>828</v>
      </c>
      <c r="AP90" s="163"/>
      <c r="AQ90" s="153"/>
      <c r="AR90" s="153"/>
      <c r="AS90" s="153"/>
      <c r="AT90" s="153"/>
      <c r="AU90" s="153"/>
      <c r="AV90" s="153"/>
      <c r="AW90" s="153"/>
      <c r="AX90" s="153"/>
      <c r="AY90" s="153"/>
      <c r="AZ90" s="153"/>
      <c r="BA90" s="153"/>
      <c r="BB90" s="164">
        <f t="shared" si="1"/>
        <v>0</v>
      </c>
      <c r="BC90" s="164"/>
      <c r="BD90" s="164"/>
      <c r="BE90" s="164"/>
      <c r="BF90" s="164"/>
      <c r="BG90" s="164"/>
      <c r="BH90" s="164"/>
      <c r="BI90" s="164"/>
      <c r="BJ90" s="164"/>
      <c r="BK90" s="164"/>
      <c r="BL90" s="164"/>
      <c r="BM90" s="164"/>
      <c r="BN90" s="164"/>
      <c r="BO90" s="164"/>
      <c r="BP90" s="164"/>
      <c r="BQ90" s="164"/>
    </row>
    <row r="91" spans="1:69" ht="25.5">
      <c r="A91" s="148" t="s">
        <v>223</v>
      </c>
      <c r="B91" s="148"/>
      <c r="C91" s="149"/>
      <c r="D91" s="148"/>
      <c r="E91" s="150" t="s">
        <v>743</v>
      </c>
      <c r="F91" s="150" t="s">
        <v>40</v>
      </c>
      <c r="G91" s="151"/>
      <c r="H91" s="151"/>
      <c r="I91" s="151"/>
      <c r="J91" s="151"/>
      <c r="K91" s="152">
        <v>796</v>
      </c>
      <c r="L91" s="153" t="s">
        <v>595</v>
      </c>
      <c r="M91" s="151" t="s">
        <v>371</v>
      </c>
      <c r="N91" s="154"/>
      <c r="O91" s="155"/>
      <c r="P91" s="155"/>
      <c r="Q91" s="155"/>
      <c r="R91" s="155"/>
      <c r="S91" s="155"/>
      <c r="T91" s="155"/>
      <c r="U91" s="155"/>
      <c r="V91" s="155">
        <v>180</v>
      </c>
      <c r="W91" s="155"/>
      <c r="X91" s="155"/>
      <c r="Y91" s="155"/>
      <c r="Z91" s="155"/>
      <c r="AA91" s="156">
        <v>180</v>
      </c>
      <c r="AB91" s="157">
        <v>0</v>
      </c>
      <c r="AC91" s="158">
        <v>1.3185953389830511</v>
      </c>
      <c r="AD91" s="158">
        <v>237.3471610169492</v>
      </c>
      <c r="AE91" s="158">
        <v>237.3471610169492</v>
      </c>
      <c r="AF91" s="151" t="s">
        <v>531</v>
      </c>
      <c r="AG91" s="159" t="s">
        <v>542</v>
      </c>
      <c r="AH91" s="159" t="s">
        <v>803</v>
      </c>
      <c r="AI91" s="159" t="s">
        <v>804</v>
      </c>
      <c r="AJ91" s="160">
        <v>683</v>
      </c>
      <c r="AK91" s="161" t="s">
        <v>73</v>
      </c>
      <c r="AL91" s="162" t="s">
        <v>475</v>
      </c>
      <c r="AM91" s="159" t="s">
        <v>431</v>
      </c>
      <c r="AN91" s="153" t="s">
        <v>844</v>
      </c>
      <c r="AO91" s="153" t="s">
        <v>828</v>
      </c>
      <c r="AP91" s="163"/>
      <c r="AQ91" s="153"/>
      <c r="AR91" s="153"/>
      <c r="AS91" s="153"/>
      <c r="AT91" s="153"/>
      <c r="AU91" s="153"/>
      <c r="AV91" s="153"/>
      <c r="AW91" s="153"/>
      <c r="AX91" s="153"/>
      <c r="AY91" s="153"/>
      <c r="AZ91" s="153"/>
      <c r="BA91" s="153"/>
      <c r="BB91" s="164">
        <f t="shared" si="1"/>
        <v>0</v>
      </c>
      <c r="BC91" s="164"/>
      <c r="BD91" s="164"/>
      <c r="BE91" s="164"/>
      <c r="BF91" s="164"/>
      <c r="BG91" s="164"/>
      <c r="BH91" s="164"/>
      <c r="BI91" s="164"/>
      <c r="BJ91" s="164"/>
      <c r="BK91" s="164"/>
      <c r="BL91" s="164"/>
      <c r="BM91" s="164"/>
      <c r="BN91" s="164"/>
      <c r="BO91" s="164"/>
      <c r="BP91" s="164"/>
      <c r="BQ91" s="164"/>
    </row>
    <row r="92" spans="1:69" ht="25.5">
      <c r="A92" s="148" t="s">
        <v>224</v>
      </c>
      <c r="B92" s="148"/>
      <c r="C92" s="149"/>
      <c r="D92" s="148"/>
      <c r="E92" s="150" t="s">
        <v>744</v>
      </c>
      <c r="F92" s="150" t="s">
        <v>40</v>
      </c>
      <c r="G92" s="151"/>
      <c r="H92" s="151"/>
      <c r="I92" s="151"/>
      <c r="J92" s="151"/>
      <c r="K92" s="152">
        <v>796</v>
      </c>
      <c r="L92" s="153" t="s">
        <v>595</v>
      </c>
      <c r="M92" s="151" t="s">
        <v>371</v>
      </c>
      <c r="N92" s="154"/>
      <c r="O92" s="155"/>
      <c r="P92" s="155"/>
      <c r="Q92" s="155"/>
      <c r="R92" s="155"/>
      <c r="S92" s="155"/>
      <c r="T92" s="155"/>
      <c r="U92" s="155"/>
      <c r="V92" s="155">
        <v>60</v>
      </c>
      <c r="W92" s="155"/>
      <c r="X92" s="155"/>
      <c r="Y92" s="155"/>
      <c r="Z92" s="155"/>
      <c r="AA92" s="156">
        <v>60</v>
      </c>
      <c r="AB92" s="157">
        <v>0</v>
      </c>
      <c r="AC92" s="158">
        <v>0.7236546610169492</v>
      </c>
      <c r="AD92" s="158">
        <v>43.419279661016951</v>
      </c>
      <c r="AE92" s="158">
        <v>43.419279661016951</v>
      </c>
      <c r="AF92" s="151" t="s">
        <v>531</v>
      </c>
      <c r="AG92" s="159" t="s">
        <v>542</v>
      </c>
      <c r="AH92" s="159" t="s">
        <v>803</v>
      </c>
      <c r="AI92" s="159" t="s">
        <v>804</v>
      </c>
      <c r="AJ92" s="160">
        <v>683</v>
      </c>
      <c r="AK92" s="161" t="s">
        <v>73</v>
      </c>
      <c r="AL92" s="162" t="s">
        <v>475</v>
      </c>
      <c r="AM92" s="159" t="s">
        <v>431</v>
      </c>
      <c r="AN92" s="153" t="s">
        <v>844</v>
      </c>
      <c r="AO92" s="153" t="s">
        <v>828</v>
      </c>
      <c r="AP92" s="163"/>
      <c r="AQ92" s="153"/>
      <c r="AR92" s="153"/>
      <c r="AS92" s="153"/>
      <c r="AT92" s="153"/>
      <c r="AU92" s="153"/>
      <c r="AV92" s="153"/>
      <c r="AW92" s="153"/>
      <c r="AX92" s="153"/>
      <c r="AY92" s="153"/>
      <c r="AZ92" s="153"/>
      <c r="BA92" s="153"/>
      <c r="BB92" s="164">
        <f t="shared" si="1"/>
        <v>0</v>
      </c>
      <c r="BC92" s="164"/>
      <c r="BD92" s="164"/>
      <c r="BE92" s="164"/>
      <c r="BF92" s="164"/>
      <c r="BG92" s="164"/>
      <c r="BH92" s="164"/>
      <c r="BI92" s="164"/>
      <c r="BJ92" s="164"/>
      <c r="BK92" s="164"/>
      <c r="BL92" s="164"/>
      <c r="BM92" s="164"/>
      <c r="BN92" s="164"/>
      <c r="BO92" s="164"/>
      <c r="BP92" s="164"/>
      <c r="BQ92" s="164"/>
    </row>
    <row r="93" spans="1:69" ht="25.5">
      <c r="A93" s="148" t="s">
        <v>225</v>
      </c>
      <c r="B93" s="148"/>
      <c r="C93" s="149"/>
      <c r="D93" s="148"/>
      <c r="E93" s="150" t="s">
        <v>745</v>
      </c>
      <c r="F93" s="150" t="s">
        <v>40</v>
      </c>
      <c r="G93" s="151"/>
      <c r="H93" s="151"/>
      <c r="I93" s="151"/>
      <c r="J93" s="151"/>
      <c r="K93" s="152">
        <v>796</v>
      </c>
      <c r="L93" s="153" t="s">
        <v>595</v>
      </c>
      <c r="M93" s="151" t="s">
        <v>371</v>
      </c>
      <c r="N93" s="154"/>
      <c r="O93" s="155"/>
      <c r="P93" s="155"/>
      <c r="Q93" s="155"/>
      <c r="R93" s="155"/>
      <c r="S93" s="155"/>
      <c r="T93" s="155"/>
      <c r="U93" s="155"/>
      <c r="V93" s="155">
        <v>120</v>
      </c>
      <c r="W93" s="155"/>
      <c r="X93" s="155"/>
      <c r="Y93" s="155"/>
      <c r="Z93" s="155"/>
      <c r="AA93" s="156">
        <v>120</v>
      </c>
      <c r="AB93" s="157">
        <v>0</v>
      </c>
      <c r="AC93" s="158">
        <v>1.1781949152542375</v>
      </c>
      <c r="AD93" s="158">
        <v>141.38338983050849</v>
      </c>
      <c r="AE93" s="158">
        <v>141.38338983050849</v>
      </c>
      <c r="AF93" s="151" t="s">
        <v>531</v>
      </c>
      <c r="AG93" s="159" t="s">
        <v>542</v>
      </c>
      <c r="AH93" s="159" t="s">
        <v>803</v>
      </c>
      <c r="AI93" s="159" t="s">
        <v>804</v>
      </c>
      <c r="AJ93" s="160">
        <v>683</v>
      </c>
      <c r="AK93" s="161" t="s">
        <v>73</v>
      </c>
      <c r="AL93" s="162" t="s">
        <v>475</v>
      </c>
      <c r="AM93" s="159" t="s">
        <v>431</v>
      </c>
      <c r="AN93" s="153" t="s">
        <v>844</v>
      </c>
      <c r="AO93" s="153" t="s">
        <v>828</v>
      </c>
      <c r="AP93" s="163"/>
      <c r="AQ93" s="153"/>
      <c r="AR93" s="153"/>
      <c r="AS93" s="153"/>
      <c r="AT93" s="153"/>
      <c r="AU93" s="153"/>
      <c r="AV93" s="153"/>
      <c r="AW93" s="153"/>
      <c r="AX93" s="153"/>
      <c r="AY93" s="153"/>
      <c r="AZ93" s="153"/>
      <c r="BA93" s="153"/>
      <c r="BB93" s="164">
        <f t="shared" si="1"/>
        <v>0</v>
      </c>
      <c r="BC93" s="164"/>
      <c r="BD93" s="164"/>
      <c r="BE93" s="164"/>
      <c r="BF93" s="164"/>
      <c r="BG93" s="164"/>
      <c r="BH93" s="164"/>
      <c r="BI93" s="164"/>
      <c r="BJ93" s="164"/>
      <c r="BK93" s="164"/>
      <c r="BL93" s="164"/>
      <c r="BM93" s="164"/>
      <c r="BN93" s="164"/>
      <c r="BO93" s="164"/>
      <c r="BP93" s="164"/>
      <c r="BQ93" s="164"/>
    </row>
    <row r="94" spans="1:69" ht="25.5">
      <c r="A94" s="148" t="s">
        <v>226</v>
      </c>
      <c r="B94" s="148"/>
      <c r="C94" s="149"/>
      <c r="D94" s="148"/>
      <c r="E94" s="150" t="s">
        <v>746</v>
      </c>
      <c r="F94" s="150" t="s">
        <v>40</v>
      </c>
      <c r="G94" s="151"/>
      <c r="H94" s="151"/>
      <c r="I94" s="151"/>
      <c r="J94" s="151"/>
      <c r="K94" s="152">
        <v>796</v>
      </c>
      <c r="L94" s="153" t="s">
        <v>595</v>
      </c>
      <c r="M94" s="151" t="s">
        <v>371</v>
      </c>
      <c r="N94" s="154"/>
      <c r="O94" s="155"/>
      <c r="P94" s="155"/>
      <c r="Q94" s="155"/>
      <c r="R94" s="155"/>
      <c r="S94" s="155"/>
      <c r="T94" s="155"/>
      <c r="U94" s="155"/>
      <c r="V94" s="155">
        <v>48</v>
      </c>
      <c r="W94" s="155"/>
      <c r="X94" s="155"/>
      <c r="Y94" s="155"/>
      <c r="Z94" s="155"/>
      <c r="AA94" s="156">
        <v>48</v>
      </c>
      <c r="AB94" s="157">
        <v>0</v>
      </c>
      <c r="AC94" s="158">
        <v>1.019271186440678</v>
      </c>
      <c r="AD94" s="158">
        <v>48.92501694915255</v>
      </c>
      <c r="AE94" s="158">
        <v>48.92501694915255</v>
      </c>
      <c r="AF94" s="151" t="s">
        <v>531</v>
      </c>
      <c r="AG94" s="159" t="s">
        <v>542</v>
      </c>
      <c r="AH94" s="159" t="s">
        <v>803</v>
      </c>
      <c r="AI94" s="159" t="s">
        <v>804</v>
      </c>
      <c r="AJ94" s="160">
        <v>683</v>
      </c>
      <c r="AK94" s="161" t="s">
        <v>73</v>
      </c>
      <c r="AL94" s="162" t="s">
        <v>475</v>
      </c>
      <c r="AM94" s="159" t="s">
        <v>431</v>
      </c>
      <c r="AN94" s="153" t="s">
        <v>844</v>
      </c>
      <c r="AO94" s="153" t="s">
        <v>828</v>
      </c>
      <c r="AP94" s="163"/>
      <c r="AQ94" s="153"/>
      <c r="AR94" s="153"/>
      <c r="AS94" s="153"/>
      <c r="AT94" s="153"/>
      <c r="AU94" s="153"/>
      <c r="AV94" s="153"/>
      <c r="AW94" s="153"/>
      <c r="AX94" s="153"/>
      <c r="AY94" s="153"/>
      <c r="AZ94" s="153"/>
      <c r="BA94" s="153"/>
      <c r="BB94" s="164">
        <f t="shared" si="1"/>
        <v>0</v>
      </c>
      <c r="BC94" s="164"/>
      <c r="BD94" s="164"/>
      <c r="BE94" s="164"/>
      <c r="BF94" s="164"/>
      <c r="BG94" s="164"/>
      <c r="BH94" s="164"/>
      <c r="BI94" s="164"/>
      <c r="BJ94" s="164"/>
      <c r="BK94" s="164"/>
      <c r="BL94" s="164"/>
      <c r="BM94" s="164"/>
      <c r="BN94" s="164"/>
      <c r="BO94" s="164"/>
      <c r="BP94" s="164"/>
      <c r="BQ94" s="164"/>
    </row>
    <row r="95" spans="1:69" ht="25.5">
      <c r="A95" s="148" t="s">
        <v>227</v>
      </c>
      <c r="B95" s="148"/>
      <c r="C95" s="149"/>
      <c r="D95" s="148"/>
      <c r="E95" s="150" t="s">
        <v>747</v>
      </c>
      <c r="F95" s="150" t="s">
        <v>40</v>
      </c>
      <c r="G95" s="151"/>
      <c r="H95" s="151"/>
      <c r="I95" s="151"/>
      <c r="J95" s="151"/>
      <c r="K95" s="152">
        <v>778</v>
      </c>
      <c r="L95" s="153" t="s">
        <v>697</v>
      </c>
      <c r="M95" s="151" t="s">
        <v>371</v>
      </c>
      <c r="N95" s="154"/>
      <c r="O95" s="155"/>
      <c r="P95" s="155"/>
      <c r="Q95" s="155"/>
      <c r="R95" s="155"/>
      <c r="S95" s="155"/>
      <c r="T95" s="155"/>
      <c r="U95" s="155"/>
      <c r="V95" s="155">
        <v>90</v>
      </c>
      <c r="W95" s="155"/>
      <c r="X95" s="155"/>
      <c r="Y95" s="155"/>
      <c r="Z95" s="155"/>
      <c r="AA95" s="156">
        <v>90</v>
      </c>
      <c r="AB95" s="157">
        <v>0</v>
      </c>
      <c r="AC95" s="158">
        <v>2.4490805084745761</v>
      </c>
      <c r="AD95" s="158">
        <v>220.41724576271184</v>
      </c>
      <c r="AE95" s="158">
        <v>220.41724576271184</v>
      </c>
      <c r="AF95" s="151" t="s">
        <v>531</v>
      </c>
      <c r="AG95" s="159" t="s">
        <v>542</v>
      </c>
      <c r="AH95" s="159" t="s">
        <v>803</v>
      </c>
      <c r="AI95" s="159" t="s">
        <v>804</v>
      </c>
      <c r="AJ95" s="160">
        <v>683</v>
      </c>
      <c r="AK95" s="161" t="s">
        <v>73</v>
      </c>
      <c r="AL95" s="162" t="s">
        <v>475</v>
      </c>
      <c r="AM95" s="159" t="s">
        <v>431</v>
      </c>
      <c r="AN95" s="153" t="s">
        <v>844</v>
      </c>
      <c r="AO95" s="153" t="s">
        <v>828</v>
      </c>
      <c r="AP95" s="163"/>
      <c r="AQ95" s="153"/>
      <c r="AR95" s="153"/>
      <c r="AS95" s="153"/>
      <c r="AT95" s="153"/>
      <c r="AU95" s="153"/>
      <c r="AV95" s="153"/>
      <c r="AW95" s="153"/>
      <c r="AX95" s="153"/>
      <c r="AY95" s="153"/>
      <c r="AZ95" s="153"/>
      <c r="BA95" s="153"/>
      <c r="BB95" s="164">
        <f t="shared" si="1"/>
        <v>0</v>
      </c>
      <c r="BC95" s="164"/>
      <c r="BD95" s="164"/>
      <c r="BE95" s="164"/>
      <c r="BF95" s="164"/>
      <c r="BG95" s="164"/>
      <c r="BH95" s="164"/>
      <c r="BI95" s="164"/>
      <c r="BJ95" s="164"/>
      <c r="BK95" s="164"/>
      <c r="BL95" s="164"/>
      <c r="BM95" s="164"/>
      <c r="BN95" s="164"/>
      <c r="BO95" s="164"/>
      <c r="BP95" s="164"/>
      <c r="BQ95" s="164"/>
    </row>
    <row r="96" spans="1:69" ht="25.5">
      <c r="A96" s="148" t="s">
        <v>228</v>
      </c>
      <c r="B96" s="148"/>
      <c r="C96" s="149"/>
      <c r="D96" s="148"/>
      <c r="E96" s="150" t="s">
        <v>748</v>
      </c>
      <c r="F96" s="150" t="s">
        <v>40</v>
      </c>
      <c r="G96" s="151"/>
      <c r="H96" s="151"/>
      <c r="I96" s="151"/>
      <c r="J96" s="151"/>
      <c r="K96" s="152">
        <v>778</v>
      </c>
      <c r="L96" s="153" t="s">
        <v>697</v>
      </c>
      <c r="M96" s="151" t="s">
        <v>371</v>
      </c>
      <c r="N96" s="154"/>
      <c r="O96" s="155"/>
      <c r="P96" s="155"/>
      <c r="Q96" s="155"/>
      <c r="R96" s="155"/>
      <c r="S96" s="155"/>
      <c r="T96" s="155"/>
      <c r="U96" s="155"/>
      <c r="V96" s="155">
        <v>90</v>
      </c>
      <c r="W96" s="155"/>
      <c r="X96" s="155"/>
      <c r="Y96" s="155"/>
      <c r="Z96" s="155"/>
      <c r="AA96" s="156">
        <v>90</v>
      </c>
      <c r="AB96" s="157">
        <v>0</v>
      </c>
      <c r="AC96" s="158">
        <v>1.4682796610169491</v>
      </c>
      <c r="AD96" s="158">
        <v>132.14516949152542</v>
      </c>
      <c r="AE96" s="158">
        <v>132.14516949152542</v>
      </c>
      <c r="AF96" s="151" t="s">
        <v>531</v>
      </c>
      <c r="AG96" s="159" t="s">
        <v>542</v>
      </c>
      <c r="AH96" s="159" t="s">
        <v>803</v>
      </c>
      <c r="AI96" s="159" t="s">
        <v>804</v>
      </c>
      <c r="AJ96" s="160">
        <v>683</v>
      </c>
      <c r="AK96" s="161" t="s">
        <v>73</v>
      </c>
      <c r="AL96" s="162" t="s">
        <v>475</v>
      </c>
      <c r="AM96" s="159" t="s">
        <v>431</v>
      </c>
      <c r="AN96" s="153" t="s">
        <v>844</v>
      </c>
      <c r="AO96" s="153" t="s">
        <v>828</v>
      </c>
      <c r="AP96" s="16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64">
        <f t="shared" si="1"/>
        <v>0</v>
      </c>
      <c r="BC96" s="164"/>
      <c r="BD96" s="164"/>
      <c r="BE96" s="164"/>
      <c r="BF96" s="164"/>
      <c r="BG96" s="164"/>
      <c r="BH96" s="164"/>
      <c r="BI96" s="164"/>
      <c r="BJ96" s="164"/>
      <c r="BK96" s="164"/>
      <c r="BL96" s="164"/>
      <c r="BM96" s="164"/>
      <c r="BN96" s="164"/>
      <c r="BO96" s="164"/>
      <c r="BP96" s="164"/>
      <c r="BQ96" s="164"/>
    </row>
    <row r="97" spans="1:69" ht="25.5">
      <c r="A97" s="148" t="s">
        <v>229</v>
      </c>
      <c r="B97" s="148"/>
      <c r="C97" s="149"/>
      <c r="D97" s="148"/>
      <c r="E97" s="150" t="s">
        <v>749</v>
      </c>
      <c r="F97" s="150" t="s">
        <v>40</v>
      </c>
      <c r="G97" s="151"/>
      <c r="H97" s="151"/>
      <c r="I97" s="151"/>
      <c r="J97" s="151"/>
      <c r="K97" s="152">
        <v>778</v>
      </c>
      <c r="L97" s="153" t="s">
        <v>697</v>
      </c>
      <c r="M97" s="151" t="s">
        <v>371</v>
      </c>
      <c r="N97" s="154"/>
      <c r="O97" s="155"/>
      <c r="P97" s="155"/>
      <c r="Q97" s="155"/>
      <c r="R97" s="155"/>
      <c r="S97" s="155"/>
      <c r="T97" s="155"/>
      <c r="U97" s="155"/>
      <c r="V97" s="155">
        <v>90</v>
      </c>
      <c r="W97" s="155"/>
      <c r="X97" s="155"/>
      <c r="Y97" s="155"/>
      <c r="Z97" s="155"/>
      <c r="AA97" s="156">
        <v>90</v>
      </c>
      <c r="AB97" s="157">
        <v>0</v>
      </c>
      <c r="AC97" s="158">
        <v>1.08185593220339</v>
      </c>
      <c r="AD97" s="158">
        <v>97.36703389830511</v>
      </c>
      <c r="AE97" s="158">
        <v>97.36703389830511</v>
      </c>
      <c r="AF97" s="151" t="s">
        <v>531</v>
      </c>
      <c r="AG97" s="159" t="s">
        <v>542</v>
      </c>
      <c r="AH97" s="159" t="s">
        <v>803</v>
      </c>
      <c r="AI97" s="159" t="s">
        <v>804</v>
      </c>
      <c r="AJ97" s="160">
        <v>683</v>
      </c>
      <c r="AK97" s="161" t="s">
        <v>73</v>
      </c>
      <c r="AL97" s="162" t="s">
        <v>475</v>
      </c>
      <c r="AM97" s="159" t="s">
        <v>431</v>
      </c>
      <c r="AN97" s="153" t="s">
        <v>844</v>
      </c>
      <c r="AO97" s="153" t="s">
        <v>828</v>
      </c>
      <c r="AP97" s="16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3"/>
      <c r="BB97" s="164">
        <f t="shared" si="1"/>
        <v>0</v>
      </c>
      <c r="BC97" s="164"/>
      <c r="BD97" s="164"/>
      <c r="BE97" s="164"/>
      <c r="BF97" s="164"/>
      <c r="BG97" s="164"/>
      <c r="BH97" s="164"/>
      <c r="BI97" s="164"/>
      <c r="BJ97" s="164"/>
      <c r="BK97" s="164"/>
      <c r="BL97" s="164"/>
      <c r="BM97" s="164"/>
      <c r="BN97" s="164"/>
      <c r="BO97" s="164"/>
      <c r="BP97" s="164"/>
      <c r="BQ97" s="164"/>
    </row>
    <row r="98" spans="1:69" ht="25.5">
      <c r="A98" s="148" t="s">
        <v>230</v>
      </c>
      <c r="B98" s="148"/>
      <c r="C98" s="149"/>
      <c r="D98" s="148"/>
      <c r="E98" s="150" t="s">
        <v>750</v>
      </c>
      <c r="F98" s="150" t="s">
        <v>40</v>
      </c>
      <c r="G98" s="151"/>
      <c r="H98" s="151"/>
      <c r="I98" s="151"/>
      <c r="J98" s="151"/>
      <c r="K98" s="152">
        <v>778</v>
      </c>
      <c r="L98" s="153" t="s">
        <v>697</v>
      </c>
      <c r="M98" s="151" t="s">
        <v>371</v>
      </c>
      <c r="N98" s="154"/>
      <c r="O98" s="155"/>
      <c r="P98" s="155"/>
      <c r="Q98" s="155"/>
      <c r="R98" s="155"/>
      <c r="S98" s="155"/>
      <c r="T98" s="155"/>
      <c r="U98" s="155"/>
      <c r="V98" s="155">
        <v>90</v>
      </c>
      <c r="W98" s="155"/>
      <c r="X98" s="155"/>
      <c r="Y98" s="155"/>
      <c r="Z98" s="155"/>
      <c r="AA98" s="156">
        <v>90</v>
      </c>
      <c r="AB98" s="157">
        <v>0</v>
      </c>
      <c r="AC98" s="158">
        <v>0.67899999999999994</v>
      </c>
      <c r="AD98" s="158">
        <v>61.109999999999992</v>
      </c>
      <c r="AE98" s="158">
        <v>61.109999999999992</v>
      </c>
      <c r="AF98" s="151" t="s">
        <v>531</v>
      </c>
      <c r="AG98" s="159" t="s">
        <v>542</v>
      </c>
      <c r="AH98" s="159" t="s">
        <v>803</v>
      </c>
      <c r="AI98" s="159" t="s">
        <v>804</v>
      </c>
      <c r="AJ98" s="160">
        <v>683</v>
      </c>
      <c r="AK98" s="161" t="s">
        <v>73</v>
      </c>
      <c r="AL98" s="162" t="s">
        <v>475</v>
      </c>
      <c r="AM98" s="159" t="s">
        <v>431</v>
      </c>
      <c r="AN98" s="153" t="s">
        <v>844</v>
      </c>
      <c r="AO98" s="153" t="s">
        <v>828</v>
      </c>
      <c r="AP98" s="16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64">
        <f t="shared" si="1"/>
        <v>0</v>
      </c>
      <c r="BC98" s="164"/>
      <c r="BD98" s="164"/>
      <c r="BE98" s="164"/>
      <c r="BF98" s="164"/>
      <c r="BG98" s="164"/>
      <c r="BH98" s="164"/>
      <c r="BI98" s="164"/>
      <c r="BJ98" s="164"/>
      <c r="BK98" s="164"/>
      <c r="BL98" s="164"/>
      <c r="BM98" s="164"/>
      <c r="BN98" s="164"/>
      <c r="BO98" s="164"/>
      <c r="BP98" s="164"/>
      <c r="BQ98" s="164"/>
    </row>
    <row r="99" spans="1:69" ht="25.5">
      <c r="A99" s="148" t="s">
        <v>231</v>
      </c>
      <c r="B99" s="148"/>
      <c r="C99" s="149"/>
      <c r="D99" s="148"/>
      <c r="E99" s="150" t="s">
        <v>751</v>
      </c>
      <c r="F99" s="150" t="s">
        <v>40</v>
      </c>
      <c r="G99" s="151"/>
      <c r="H99" s="151"/>
      <c r="I99" s="151"/>
      <c r="J99" s="151"/>
      <c r="K99" s="152">
        <v>796</v>
      </c>
      <c r="L99" s="153" t="s">
        <v>595</v>
      </c>
      <c r="M99" s="151" t="s">
        <v>371</v>
      </c>
      <c r="N99" s="154"/>
      <c r="O99" s="155"/>
      <c r="P99" s="155"/>
      <c r="Q99" s="155"/>
      <c r="R99" s="155"/>
      <c r="S99" s="155"/>
      <c r="T99" s="155"/>
      <c r="U99" s="155"/>
      <c r="V99" s="155">
        <v>120</v>
      </c>
      <c r="W99" s="155"/>
      <c r="X99" s="155"/>
      <c r="Y99" s="155"/>
      <c r="Z99" s="155"/>
      <c r="AA99" s="156">
        <v>120</v>
      </c>
      <c r="AB99" s="157">
        <v>0</v>
      </c>
      <c r="AC99" s="158">
        <v>0.43477118644067803</v>
      </c>
      <c r="AD99" s="158">
        <v>52.172542372881367</v>
      </c>
      <c r="AE99" s="158">
        <v>52.172542372881367</v>
      </c>
      <c r="AF99" s="151" t="s">
        <v>531</v>
      </c>
      <c r="AG99" s="159" t="s">
        <v>542</v>
      </c>
      <c r="AH99" s="159" t="s">
        <v>803</v>
      </c>
      <c r="AI99" s="159" t="s">
        <v>804</v>
      </c>
      <c r="AJ99" s="160">
        <v>683</v>
      </c>
      <c r="AK99" s="161" t="s">
        <v>73</v>
      </c>
      <c r="AL99" s="162" t="s">
        <v>475</v>
      </c>
      <c r="AM99" s="159" t="s">
        <v>431</v>
      </c>
      <c r="AN99" s="153" t="s">
        <v>844</v>
      </c>
      <c r="AO99" s="153" t="s">
        <v>828</v>
      </c>
      <c r="AP99" s="163"/>
      <c r="AQ99" s="153"/>
      <c r="AR99" s="153"/>
      <c r="AS99" s="153"/>
      <c r="AT99" s="153"/>
      <c r="AU99" s="153"/>
      <c r="AV99" s="153"/>
      <c r="AW99" s="153"/>
      <c r="AX99" s="153"/>
      <c r="AY99" s="153"/>
      <c r="AZ99" s="153"/>
      <c r="BA99" s="153"/>
      <c r="BB99" s="164">
        <f t="shared" si="1"/>
        <v>0</v>
      </c>
      <c r="BC99" s="164"/>
      <c r="BD99" s="164"/>
      <c r="BE99" s="164"/>
      <c r="BF99" s="164"/>
      <c r="BG99" s="164"/>
      <c r="BH99" s="164"/>
      <c r="BI99" s="164"/>
      <c r="BJ99" s="164"/>
      <c r="BK99" s="164"/>
      <c r="BL99" s="164"/>
      <c r="BM99" s="164"/>
      <c r="BN99" s="164"/>
      <c r="BO99" s="164"/>
      <c r="BP99" s="164"/>
      <c r="BQ99" s="164"/>
    </row>
    <row r="100" spans="1:69" ht="25.5">
      <c r="A100" s="148" t="s">
        <v>232</v>
      </c>
      <c r="B100" s="148"/>
      <c r="C100" s="149"/>
      <c r="D100" s="148"/>
      <c r="E100" s="150" t="s">
        <v>752</v>
      </c>
      <c r="F100" s="150" t="s">
        <v>40</v>
      </c>
      <c r="G100" s="151"/>
      <c r="H100" s="151"/>
      <c r="I100" s="151"/>
      <c r="J100" s="151"/>
      <c r="K100" s="152">
        <v>797</v>
      </c>
      <c r="L100" s="153" t="s">
        <v>695</v>
      </c>
      <c r="M100" s="151" t="s">
        <v>371</v>
      </c>
      <c r="N100" s="154"/>
      <c r="O100" s="155"/>
      <c r="P100" s="155"/>
      <c r="Q100" s="155"/>
      <c r="R100" s="155"/>
      <c r="S100" s="155"/>
      <c r="T100" s="155"/>
      <c r="U100" s="155"/>
      <c r="V100" s="155">
        <v>60</v>
      </c>
      <c r="W100" s="155"/>
      <c r="X100" s="155"/>
      <c r="Y100" s="155"/>
      <c r="Z100" s="155"/>
      <c r="AA100" s="156">
        <v>60</v>
      </c>
      <c r="AB100" s="157">
        <v>0</v>
      </c>
      <c r="AC100" s="158">
        <v>0.63777118644067798</v>
      </c>
      <c r="AD100" s="158">
        <v>38.266271186440676</v>
      </c>
      <c r="AE100" s="158">
        <v>38.266271186440676</v>
      </c>
      <c r="AF100" s="151" t="s">
        <v>531</v>
      </c>
      <c r="AG100" s="159" t="s">
        <v>542</v>
      </c>
      <c r="AH100" s="159" t="s">
        <v>803</v>
      </c>
      <c r="AI100" s="159" t="s">
        <v>804</v>
      </c>
      <c r="AJ100" s="160">
        <v>683</v>
      </c>
      <c r="AK100" s="161" t="s">
        <v>73</v>
      </c>
      <c r="AL100" s="162" t="s">
        <v>475</v>
      </c>
      <c r="AM100" s="159" t="s">
        <v>431</v>
      </c>
      <c r="AN100" s="153" t="s">
        <v>844</v>
      </c>
      <c r="AO100" s="153" t="s">
        <v>828</v>
      </c>
      <c r="AP100" s="163"/>
      <c r="AQ100" s="153"/>
      <c r="AR100" s="153"/>
      <c r="AS100" s="153"/>
      <c r="AT100" s="153"/>
      <c r="AU100" s="153"/>
      <c r="AV100" s="153"/>
      <c r="AW100" s="153"/>
      <c r="AX100" s="153"/>
      <c r="AY100" s="153"/>
      <c r="AZ100" s="153"/>
      <c r="BA100" s="153"/>
      <c r="BB100" s="164">
        <f t="shared" si="1"/>
        <v>0</v>
      </c>
      <c r="BC100" s="164"/>
      <c r="BD100" s="164"/>
      <c r="BE100" s="164"/>
      <c r="BF100" s="164"/>
      <c r="BG100" s="164"/>
      <c r="BH100" s="164"/>
      <c r="BI100" s="164"/>
      <c r="BJ100" s="164"/>
      <c r="BK100" s="164"/>
      <c r="BL100" s="164"/>
      <c r="BM100" s="164"/>
      <c r="BN100" s="164"/>
      <c r="BO100" s="164"/>
      <c r="BP100" s="164"/>
      <c r="BQ100" s="164"/>
    </row>
    <row r="101" spans="1:69" ht="25.5">
      <c r="A101" s="148" t="s">
        <v>233</v>
      </c>
      <c r="B101" s="148"/>
      <c r="C101" s="149"/>
      <c r="D101" s="148"/>
      <c r="E101" s="150" t="s">
        <v>753</v>
      </c>
      <c r="F101" s="150" t="s">
        <v>40</v>
      </c>
      <c r="G101" s="151"/>
      <c r="H101" s="151"/>
      <c r="I101" s="151"/>
      <c r="J101" s="151"/>
      <c r="K101" s="152">
        <v>797</v>
      </c>
      <c r="L101" s="153" t="s">
        <v>695</v>
      </c>
      <c r="M101" s="151" t="s">
        <v>371</v>
      </c>
      <c r="N101" s="154"/>
      <c r="O101" s="155"/>
      <c r="P101" s="155"/>
      <c r="Q101" s="155"/>
      <c r="R101" s="155"/>
      <c r="S101" s="155"/>
      <c r="T101" s="155"/>
      <c r="U101" s="155"/>
      <c r="V101" s="155">
        <v>60</v>
      </c>
      <c r="W101" s="155"/>
      <c r="X101" s="155"/>
      <c r="Y101" s="155"/>
      <c r="Z101" s="155"/>
      <c r="AA101" s="156">
        <v>60</v>
      </c>
      <c r="AB101" s="157">
        <v>0</v>
      </c>
      <c r="AC101" s="158">
        <v>1.4156313559322036</v>
      </c>
      <c r="AD101" s="158">
        <v>84.93788135593222</v>
      </c>
      <c r="AE101" s="158">
        <v>84.93788135593222</v>
      </c>
      <c r="AF101" s="151" t="s">
        <v>531</v>
      </c>
      <c r="AG101" s="159" t="s">
        <v>542</v>
      </c>
      <c r="AH101" s="159" t="s">
        <v>803</v>
      </c>
      <c r="AI101" s="159" t="s">
        <v>804</v>
      </c>
      <c r="AJ101" s="160">
        <v>683</v>
      </c>
      <c r="AK101" s="161" t="s">
        <v>73</v>
      </c>
      <c r="AL101" s="162" t="s">
        <v>475</v>
      </c>
      <c r="AM101" s="159" t="s">
        <v>431</v>
      </c>
      <c r="AN101" s="153" t="s">
        <v>844</v>
      </c>
      <c r="AO101" s="153" t="s">
        <v>828</v>
      </c>
      <c r="AP101" s="163"/>
      <c r="AQ101" s="153"/>
      <c r="AR101" s="153"/>
      <c r="AS101" s="153"/>
      <c r="AT101" s="153"/>
      <c r="AU101" s="153"/>
      <c r="AV101" s="153"/>
      <c r="AW101" s="153"/>
      <c r="AX101" s="153"/>
      <c r="AY101" s="153"/>
      <c r="AZ101" s="153"/>
      <c r="BA101" s="153"/>
      <c r="BB101" s="164">
        <f t="shared" si="1"/>
        <v>0</v>
      </c>
      <c r="BC101" s="164"/>
      <c r="BD101" s="164"/>
      <c r="BE101" s="164"/>
      <c r="BF101" s="164"/>
      <c r="BG101" s="164"/>
      <c r="BH101" s="164"/>
      <c r="BI101" s="164"/>
      <c r="BJ101" s="164"/>
      <c r="BK101" s="164"/>
      <c r="BL101" s="164"/>
      <c r="BM101" s="164"/>
      <c r="BN101" s="164"/>
      <c r="BO101" s="164"/>
      <c r="BP101" s="164"/>
      <c r="BQ101" s="164"/>
    </row>
    <row r="102" spans="1:69" ht="25.5">
      <c r="A102" s="148" t="s">
        <v>234</v>
      </c>
      <c r="B102" s="148"/>
      <c r="C102" s="149"/>
      <c r="D102" s="148"/>
      <c r="E102" s="150" t="s">
        <v>754</v>
      </c>
      <c r="F102" s="150" t="s">
        <v>40</v>
      </c>
      <c r="G102" s="151"/>
      <c r="H102" s="151"/>
      <c r="I102" s="151"/>
      <c r="J102" s="151"/>
      <c r="K102" s="152">
        <v>796</v>
      </c>
      <c r="L102" s="153" t="s">
        <v>595</v>
      </c>
      <c r="M102" s="151" t="s">
        <v>371</v>
      </c>
      <c r="N102" s="154"/>
      <c r="O102" s="155"/>
      <c r="P102" s="155"/>
      <c r="Q102" s="155"/>
      <c r="R102" s="155"/>
      <c r="S102" s="155"/>
      <c r="T102" s="155"/>
      <c r="U102" s="155"/>
      <c r="V102" s="155">
        <v>40</v>
      </c>
      <c r="W102" s="155"/>
      <c r="X102" s="155"/>
      <c r="Y102" s="155"/>
      <c r="Z102" s="155"/>
      <c r="AA102" s="156">
        <v>40</v>
      </c>
      <c r="AB102" s="157">
        <v>0</v>
      </c>
      <c r="AC102" s="158">
        <v>1.2425000000000002</v>
      </c>
      <c r="AD102" s="158">
        <v>49.7</v>
      </c>
      <c r="AE102" s="158">
        <v>49.7</v>
      </c>
      <c r="AF102" s="151" t="s">
        <v>531</v>
      </c>
      <c r="AG102" s="159" t="s">
        <v>542</v>
      </c>
      <c r="AH102" s="159" t="s">
        <v>803</v>
      </c>
      <c r="AI102" s="159" t="s">
        <v>804</v>
      </c>
      <c r="AJ102" s="160">
        <v>683</v>
      </c>
      <c r="AK102" s="161" t="s">
        <v>73</v>
      </c>
      <c r="AL102" s="162" t="s">
        <v>475</v>
      </c>
      <c r="AM102" s="159" t="s">
        <v>431</v>
      </c>
      <c r="AN102" s="153" t="s">
        <v>844</v>
      </c>
      <c r="AO102" s="153" t="s">
        <v>828</v>
      </c>
      <c r="AP102" s="163"/>
      <c r="AQ102" s="153"/>
      <c r="AR102" s="153"/>
      <c r="AS102" s="153"/>
      <c r="AT102" s="153"/>
      <c r="AU102" s="153"/>
      <c r="AV102" s="153"/>
      <c r="AW102" s="153"/>
      <c r="AX102" s="153"/>
      <c r="AY102" s="153"/>
      <c r="AZ102" s="153"/>
      <c r="BA102" s="153"/>
      <c r="BB102" s="164">
        <f t="shared" si="1"/>
        <v>0</v>
      </c>
      <c r="BC102" s="164"/>
      <c r="BD102" s="164"/>
      <c r="BE102" s="164"/>
      <c r="BF102" s="164"/>
      <c r="BG102" s="164"/>
      <c r="BH102" s="164"/>
      <c r="BI102" s="164"/>
      <c r="BJ102" s="164"/>
      <c r="BK102" s="164"/>
      <c r="BL102" s="164"/>
      <c r="BM102" s="164"/>
      <c r="BN102" s="164"/>
      <c r="BO102" s="164"/>
      <c r="BP102" s="164"/>
      <c r="BQ102" s="164"/>
    </row>
    <row r="103" spans="1:69" ht="25.5">
      <c r="A103" s="148" t="s">
        <v>235</v>
      </c>
      <c r="B103" s="148"/>
      <c r="C103" s="149"/>
      <c r="D103" s="148"/>
      <c r="E103" s="150" t="s">
        <v>756</v>
      </c>
      <c r="F103" s="150" t="s">
        <v>40</v>
      </c>
      <c r="G103" s="151"/>
      <c r="H103" s="151"/>
      <c r="I103" s="151"/>
      <c r="J103" s="151"/>
      <c r="K103" s="152">
        <v>797</v>
      </c>
      <c r="L103" s="153" t="s">
        <v>695</v>
      </c>
      <c r="M103" s="151" t="s">
        <v>371</v>
      </c>
      <c r="N103" s="154"/>
      <c r="O103" s="155"/>
      <c r="P103" s="155"/>
      <c r="Q103" s="155"/>
      <c r="R103" s="155"/>
      <c r="S103" s="155"/>
      <c r="T103" s="155"/>
      <c r="U103" s="155"/>
      <c r="V103" s="155">
        <v>12</v>
      </c>
      <c r="W103" s="155"/>
      <c r="X103" s="155"/>
      <c r="Y103" s="155"/>
      <c r="Z103" s="155"/>
      <c r="AA103" s="156">
        <v>12</v>
      </c>
      <c r="AB103" s="157">
        <v>0</v>
      </c>
      <c r="AC103" s="158">
        <v>0.7</v>
      </c>
      <c r="AD103" s="158">
        <v>8.3999999999999986</v>
      </c>
      <c r="AE103" s="158">
        <v>8.3999999999999986</v>
      </c>
      <c r="AF103" s="151" t="s">
        <v>531</v>
      </c>
      <c r="AG103" s="159" t="s">
        <v>542</v>
      </c>
      <c r="AH103" s="159" t="s">
        <v>803</v>
      </c>
      <c r="AI103" s="159" t="s">
        <v>804</v>
      </c>
      <c r="AJ103" s="160">
        <v>683</v>
      </c>
      <c r="AK103" s="161" t="s">
        <v>73</v>
      </c>
      <c r="AL103" s="162" t="s">
        <v>475</v>
      </c>
      <c r="AM103" s="159" t="s">
        <v>431</v>
      </c>
      <c r="AN103" s="153" t="s">
        <v>844</v>
      </c>
      <c r="AO103" s="153" t="s">
        <v>828</v>
      </c>
      <c r="AP103" s="163"/>
      <c r="AQ103" s="153"/>
      <c r="AR103" s="153"/>
      <c r="AS103" s="153"/>
      <c r="AT103" s="153"/>
      <c r="AU103" s="153"/>
      <c r="AV103" s="153"/>
      <c r="AW103" s="153"/>
      <c r="AX103" s="153"/>
      <c r="AY103" s="153"/>
      <c r="AZ103" s="153"/>
      <c r="BA103" s="153"/>
      <c r="BB103" s="164">
        <f t="shared" si="1"/>
        <v>0</v>
      </c>
      <c r="BC103" s="164"/>
      <c r="BD103" s="164"/>
      <c r="BE103" s="164"/>
      <c r="BF103" s="164"/>
      <c r="BG103" s="164"/>
      <c r="BH103" s="164"/>
      <c r="BI103" s="164"/>
      <c r="BJ103" s="164"/>
      <c r="BK103" s="164"/>
      <c r="BL103" s="164"/>
      <c r="BM103" s="164"/>
      <c r="BN103" s="164"/>
      <c r="BO103" s="164"/>
      <c r="BP103" s="164"/>
      <c r="BQ103" s="164"/>
    </row>
    <row r="104" spans="1:69" ht="25.5">
      <c r="A104" s="148" t="s">
        <v>236</v>
      </c>
      <c r="B104" s="148"/>
      <c r="C104" s="149"/>
      <c r="D104" s="148"/>
      <c r="E104" s="150" t="s">
        <v>755</v>
      </c>
      <c r="F104" s="150" t="s">
        <v>40</v>
      </c>
      <c r="G104" s="151"/>
      <c r="H104" s="151"/>
      <c r="I104" s="151"/>
      <c r="J104" s="151"/>
      <c r="K104" s="152">
        <v>796</v>
      </c>
      <c r="L104" s="153" t="s">
        <v>595</v>
      </c>
      <c r="M104" s="151" t="s">
        <v>371</v>
      </c>
      <c r="N104" s="154"/>
      <c r="O104" s="155"/>
      <c r="P104" s="155"/>
      <c r="Q104" s="155"/>
      <c r="R104" s="155"/>
      <c r="S104" s="155"/>
      <c r="T104" s="155"/>
      <c r="U104" s="155"/>
      <c r="V104" s="155">
        <v>80</v>
      </c>
      <c r="W104" s="155"/>
      <c r="X104" s="155"/>
      <c r="Y104" s="155"/>
      <c r="Z104" s="155"/>
      <c r="AA104" s="156">
        <v>80</v>
      </c>
      <c r="AB104" s="157">
        <v>0</v>
      </c>
      <c r="AC104" s="158">
        <v>0.75600000000000012</v>
      </c>
      <c r="AD104" s="158">
        <v>60.480000000000011</v>
      </c>
      <c r="AE104" s="158">
        <v>60.480000000000011</v>
      </c>
      <c r="AF104" s="151" t="s">
        <v>531</v>
      </c>
      <c r="AG104" s="159" t="s">
        <v>542</v>
      </c>
      <c r="AH104" s="159" t="s">
        <v>803</v>
      </c>
      <c r="AI104" s="159" t="s">
        <v>804</v>
      </c>
      <c r="AJ104" s="160">
        <v>683</v>
      </c>
      <c r="AK104" s="161" t="s">
        <v>73</v>
      </c>
      <c r="AL104" s="162" t="s">
        <v>475</v>
      </c>
      <c r="AM104" s="159" t="s">
        <v>431</v>
      </c>
      <c r="AN104" s="153" t="s">
        <v>844</v>
      </c>
      <c r="AO104" s="153" t="s">
        <v>828</v>
      </c>
      <c r="AP104" s="16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64">
        <f t="shared" si="1"/>
        <v>0</v>
      </c>
      <c r="BC104" s="164"/>
      <c r="BD104" s="164"/>
      <c r="BE104" s="164"/>
      <c r="BF104" s="164"/>
      <c r="BG104" s="164"/>
      <c r="BH104" s="164"/>
      <c r="BI104" s="164"/>
      <c r="BJ104" s="164"/>
      <c r="BK104" s="164"/>
      <c r="BL104" s="164"/>
      <c r="BM104" s="164"/>
      <c r="BN104" s="164"/>
      <c r="BO104" s="164"/>
      <c r="BP104" s="164"/>
      <c r="BQ104" s="164"/>
    </row>
    <row r="105" spans="1:69" ht="25.5">
      <c r="A105" s="148" t="s">
        <v>237</v>
      </c>
      <c r="B105" s="148"/>
      <c r="C105" s="149"/>
      <c r="D105" s="148"/>
      <c r="E105" s="150" t="s">
        <v>757</v>
      </c>
      <c r="F105" s="150" t="s">
        <v>40</v>
      </c>
      <c r="G105" s="151"/>
      <c r="H105" s="151"/>
      <c r="I105" s="151"/>
      <c r="J105" s="151"/>
      <c r="K105" s="152">
        <v>796</v>
      </c>
      <c r="L105" s="153" t="s">
        <v>595</v>
      </c>
      <c r="M105" s="151" t="s">
        <v>371</v>
      </c>
      <c r="N105" s="154"/>
      <c r="O105" s="155"/>
      <c r="P105" s="155"/>
      <c r="Q105" s="155"/>
      <c r="R105" s="155"/>
      <c r="S105" s="155"/>
      <c r="T105" s="155"/>
      <c r="U105" s="155"/>
      <c r="V105" s="155">
        <v>125</v>
      </c>
      <c r="W105" s="155"/>
      <c r="X105" s="155"/>
      <c r="Y105" s="155"/>
      <c r="Z105" s="155"/>
      <c r="AA105" s="156">
        <v>125</v>
      </c>
      <c r="AB105" s="157">
        <v>0</v>
      </c>
      <c r="AC105" s="158">
        <v>0.27584745762711865</v>
      </c>
      <c r="AD105" s="158">
        <v>34.480932203389834</v>
      </c>
      <c r="AE105" s="158">
        <v>34.480932203389834</v>
      </c>
      <c r="AF105" s="151" t="s">
        <v>531</v>
      </c>
      <c r="AG105" s="159" t="s">
        <v>542</v>
      </c>
      <c r="AH105" s="159" t="s">
        <v>803</v>
      </c>
      <c r="AI105" s="159" t="s">
        <v>804</v>
      </c>
      <c r="AJ105" s="160">
        <v>683</v>
      </c>
      <c r="AK105" s="161" t="s">
        <v>73</v>
      </c>
      <c r="AL105" s="162" t="s">
        <v>475</v>
      </c>
      <c r="AM105" s="159" t="s">
        <v>431</v>
      </c>
      <c r="AN105" s="153" t="s">
        <v>844</v>
      </c>
      <c r="AO105" s="153" t="s">
        <v>828</v>
      </c>
      <c r="AP105" s="163"/>
      <c r="AQ105" s="153"/>
      <c r="AR105" s="153"/>
      <c r="AS105" s="153"/>
      <c r="AT105" s="153"/>
      <c r="AU105" s="153"/>
      <c r="AV105" s="153"/>
      <c r="AW105" s="153"/>
      <c r="AX105" s="153"/>
      <c r="AY105" s="153"/>
      <c r="AZ105" s="153"/>
      <c r="BA105" s="153"/>
      <c r="BB105" s="164">
        <f t="shared" si="1"/>
        <v>0</v>
      </c>
      <c r="BC105" s="164"/>
      <c r="BD105" s="164"/>
      <c r="BE105" s="164"/>
      <c r="BF105" s="164"/>
      <c r="BG105" s="164"/>
      <c r="BH105" s="164"/>
      <c r="BI105" s="164"/>
      <c r="BJ105" s="164"/>
      <c r="BK105" s="164"/>
      <c r="BL105" s="164"/>
      <c r="BM105" s="164"/>
      <c r="BN105" s="164"/>
      <c r="BO105" s="164"/>
      <c r="BP105" s="164"/>
      <c r="BQ105" s="164"/>
    </row>
    <row r="106" spans="1:69" ht="25.5">
      <c r="A106" s="148" t="s">
        <v>238</v>
      </c>
      <c r="B106" s="148"/>
      <c r="C106" s="149"/>
      <c r="D106" s="148"/>
      <c r="E106" s="150" t="s">
        <v>758</v>
      </c>
      <c r="F106" s="150" t="s">
        <v>40</v>
      </c>
      <c r="G106" s="151"/>
      <c r="H106" s="151"/>
      <c r="I106" s="151"/>
      <c r="J106" s="151"/>
      <c r="K106" s="152">
        <v>796</v>
      </c>
      <c r="L106" s="153" t="s">
        <v>595</v>
      </c>
      <c r="M106" s="151" t="s">
        <v>371</v>
      </c>
      <c r="N106" s="154"/>
      <c r="O106" s="155"/>
      <c r="P106" s="155"/>
      <c r="Q106" s="155"/>
      <c r="R106" s="155"/>
      <c r="S106" s="155"/>
      <c r="T106" s="155"/>
      <c r="U106" s="155"/>
      <c r="V106" s="155">
        <v>65</v>
      </c>
      <c r="W106" s="155"/>
      <c r="X106" s="155"/>
      <c r="Y106" s="155"/>
      <c r="Z106" s="155"/>
      <c r="AA106" s="156">
        <v>65</v>
      </c>
      <c r="AB106" s="157">
        <v>0</v>
      </c>
      <c r="AC106" s="158">
        <v>0.37034745762711868</v>
      </c>
      <c r="AD106" s="158">
        <v>24.072584745762715</v>
      </c>
      <c r="AE106" s="158">
        <v>24.072584745762715</v>
      </c>
      <c r="AF106" s="151" t="s">
        <v>531</v>
      </c>
      <c r="AG106" s="159" t="s">
        <v>542</v>
      </c>
      <c r="AH106" s="159" t="s">
        <v>803</v>
      </c>
      <c r="AI106" s="159" t="s">
        <v>804</v>
      </c>
      <c r="AJ106" s="160">
        <v>683</v>
      </c>
      <c r="AK106" s="161" t="s">
        <v>73</v>
      </c>
      <c r="AL106" s="162" t="s">
        <v>475</v>
      </c>
      <c r="AM106" s="159" t="s">
        <v>431</v>
      </c>
      <c r="AN106" s="153" t="s">
        <v>844</v>
      </c>
      <c r="AO106" s="153" t="s">
        <v>828</v>
      </c>
      <c r="AP106" s="163"/>
      <c r="AQ106" s="153"/>
      <c r="AR106" s="153"/>
      <c r="AS106" s="153"/>
      <c r="AT106" s="153"/>
      <c r="AU106" s="153"/>
      <c r="AV106" s="153"/>
      <c r="AW106" s="153"/>
      <c r="AX106" s="153"/>
      <c r="AY106" s="153"/>
      <c r="AZ106" s="153"/>
      <c r="BA106" s="153"/>
      <c r="BB106" s="164">
        <f t="shared" si="1"/>
        <v>0</v>
      </c>
      <c r="BC106" s="164"/>
      <c r="BD106" s="164"/>
      <c r="BE106" s="164"/>
      <c r="BF106" s="164"/>
      <c r="BG106" s="164"/>
      <c r="BH106" s="164"/>
      <c r="BI106" s="164"/>
      <c r="BJ106" s="164"/>
      <c r="BK106" s="164"/>
      <c r="BL106" s="164"/>
      <c r="BM106" s="164"/>
      <c r="BN106" s="164"/>
      <c r="BO106" s="164"/>
      <c r="BP106" s="164"/>
      <c r="BQ106" s="164"/>
    </row>
    <row r="107" spans="1:69" ht="25.5">
      <c r="A107" s="148" t="s">
        <v>239</v>
      </c>
      <c r="B107" s="148"/>
      <c r="C107" s="149"/>
      <c r="D107" s="148"/>
      <c r="E107" s="150" t="s">
        <v>759</v>
      </c>
      <c r="F107" s="150" t="s">
        <v>40</v>
      </c>
      <c r="G107" s="151"/>
      <c r="H107" s="151"/>
      <c r="I107" s="151"/>
      <c r="J107" s="151"/>
      <c r="K107" s="152">
        <v>796</v>
      </c>
      <c r="L107" s="153" t="s">
        <v>595</v>
      </c>
      <c r="M107" s="151" t="s">
        <v>371</v>
      </c>
      <c r="N107" s="154"/>
      <c r="O107" s="155"/>
      <c r="P107" s="155"/>
      <c r="Q107" s="155"/>
      <c r="R107" s="155"/>
      <c r="S107" s="155"/>
      <c r="T107" s="155"/>
      <c r="U107" s="155"/>
      <c r="V107" s="155">
        <v>27600</v>
      </c>
      <c r="W107" s="155"/>
      <c r="X107" s="155"/>
      <c r="Y107" s="155"/>
      <c r="Z107" s="155"/>
      <c r="AA107" s="156">
        <v>27600</v>
      </c>
      <c r="AB107" s="157">
        <v>0</v>
      </c>
      <c r="AC107" s="158">
        <v>7.4567796610169504E-2</v>
      </c>
      <c r="AD107" s="158">
        <v>2058.0711864406785</v>
      </c>
      <c r="AE107" s="158">
        <v>2058.0711864406785</v>
      </c>
      <c r="AF107" s="151" t="s">
        <v>531</v>
      </c>
      <c r="AG107" s="159" t="s">
        <v>542</v>
      </c>
      <c r="AH107" s="159" t="s">
        <v>803</v>
      </c>
      <c r="AI107" s="159" t="s">
        <v>804</v>
      </c>
      <c r="AJ107" s="160">
        <v>683</v>
      </c>
      <c r="AK107" s="161" t="s">
        <v>73</v>
      </c>
      <c r="AL107" s="162" t="s">
        <v>475</v>
      </c>
      <c r="AM107" s="159" t="s">
        <v>431</v>
      </c>
      <c r="AN107" s="153" t="s">
        <v>844</v>
      </c>
      <c r="AO107" s="153" t="s">
        <v>828</v>
      </c>
      <c r="AP107" s="163"/>
      <c r="AQ107" s="153"/>
      <c r="AR107" s="153"/>
      <c r="AS107" s="153"/>
      <c r="AT107" s="153"/>
      <c r="AU107" s="153"/>
      <c r="AV107" s="153"/>
      <c r="AW107" s="153"/>
      <c r="AX107" s="153"/>
      <c r="AY107" s="153"/>
      <c r="AZ107" s="153"/>
      <c r="BA107" s="153"/>
      <c r="BB107" s="164">
        <f t="shared" si="1"/>
        <v>0</v>
      </c>
      <c r="BC107" s="164"/>
      <c r="BD107" s="164"/>
      <c r="BE107" s="164"/>
      <c r="BF107" s="164"/>
      <c r="BG107" s="164"/>
      <c r="BH107" s="164"/>
      <c r="BI107" s="164"/>
      <c r="BJ107" s="164"/>
      <c r="BK107" s="164"/>
      <c r="BL107" s="164"/>
      <c r="BM107" s="164"/>
      <c r="BN107" s="164"/>
      <c r="BO107" s="164"/>
      <c r="BP107" s="164"/>
      <c r="BQ107" s="164"/>
    </row>
    <row r="108" spans="1:69" ht="25.5">
      <c r="A108" s="148" t="s">
        <v>240</v>
      </c>
      <c r="B108" s="148"/>
      <c r="C108" s="149"/>
      <c r="D108" s="148"/>
      <c r="E108" s="150" t="s">
        <v>760</v>
      </c>
      <c r="F108" s="150" t="s">
        <v>40</v>
      </c>
      <c r="G108" s="151"/>
      <c r="H108" s="151"/>
      <c r="I108" s="151"/>
      <c r="J108" s="151"/>
      <c r="K108" s="152">
        <v>796</v>
      </c>
      <c r="L108" s="153" t="s">
        <v>595</v>
      </c>
      <c r="M108" s="151" t="s">
        <v>371</v>
      </c>
      <c r="N108" s="154"/>
      <c r="O108" s="155"/>
      <c r="P108" s="155"/>
      <c r="Q108" s="155"/>
      <c r="R108" s="155"/>
      <c r="S108" s="155"/>
      <c r="T108" s="155"/>
      <c r="U108" s="155"/>
      <c r="V108" s="155">
        <v>4800</v>
      </c>
      <c r="W108" s="155"/>
      <c r="X108" s="155"/>
      <c r="Y108" s="155"/>
      <c r="Z108" s="155"/>
      <c r="AA108" s="156">
        <v>4800</v>
      </c>
      <c r="AB108" s="157">
        <v>0</v>
      </c>
      <c r="AC108" s="158">
        <v>0.20578813559322034</v>
      </c>
      <c r="AD108" s="158">
        <v>987.78305084745762</v>
      </c>
      <c r="AE108" s="158">
        <v>987.78305084745762</v>
      </c>
      <c r="AF108" s="151" t="s">
        <v>531</v>
      </c>
      <c r="AG108" s="159" t="s">
        <v>542</v>
      </c>
      <c r="AH108" s="159" t="s">
        <v>803</v>
      </c>
      <c r="AI108" s="159" t="s">
        <v>804</v>
      </c>
      <c r="AJ108" s="160">
        <v>683</v>
      </c>
      <c r="AK108" s="161" t="s">
        <v>73</v>
      </c>
      <c r="AL108" s="162" t="s">
        <v>475</v>
      </c>
      <c r="AM108" s="159" t="s">
        <v>431</v>
      </c>
      <c r="AN108" s="153" t="s">
        <v>844</v>
      </c>
      <c r="AO108" s="153" t="s">
        <v>828</v>
      </c>
      <c r="AP108" s="163"/>
      <c r="AQ108" s="153"/>
      <c r="AR108" s="153"/>
      <c r="AS108" s="153"/>
      <c r="AT108" s="153"/>
      <c r="AU108" s="153"/>
      <c r="AV108" s="153"/>
      <c r="AW108" s="153"/>
      <c r="AX108" s="153"/>
      <c r="AY108" s="153"/>
      <c r="AZ108" s="153"/>
      <c r="BA108" s="153"/>
      <c r="BB108" s="164">
        <f t="shared" si="1"/>
        <v>0</v>
      </c>
      <c r="BC108" s="164"/>
      <c r="BD108" s="164"/>
      <c r="BE108" s="164"/>
      <c r="BF108" s="164"/>
      <c r="BG108" s="164"/>
      <c r="BH108" s="164"/>
      <c r="BI108" s="164"/>
      <c r="BJ108" s="164"/>
      <c r="BK108" s="164"/>
      <c r="BL108" s="164"/>
      <c r="BM108" s="164"/>
      <c r="BN108" s="164"/>
      <c r="BO108" s="164"/>
      <c r="BP108" s="164"/>
      <c r="BQ108" s="164"/>
    </row>
    <row r="109" spans="1:69" ht="25.5">
      <c r="A109" s="148" t="s">
        <v>241</v>
      </c>
      <c r="B109" s="148"/>
      <c r="C109" s="149"/>
      <c r="D109" s="148"/>
      <c r="E109" s="150" t="s">
        <v>761</v>
      </c>
      <c r="F109" s="150" t="s">
        <v>40</v>
      </c>
      <c r="G109" s="151"/>
      <c r="H109" s="151"/>
      <c r="I109" s="151"/>
      <c r="J109" s="151"/>
      <c r="K109" s="152">
        <v>796</v>
      </c>
      <c r="L109" s="153" t="s">
        <v>595</v>
      </c>
      <c r="M109" s="151" t="s">
        <v>371</v>
      </c>
      <c r="N109" s="154"/>
      <c r="O109" s="155"/>
      <c r="P109" s="155"/>
      <c r="Q109" s="155"/>
      <c r="R109" s="155"/>
      <c r="S109" s="155"/>
      <c r="T109" s="155"/>
      <c r="U109" s="155"/>
      <c r="V109" s="155">
        <v>60</v>
      </c>
      <c r="W109" s="155"/>
      <c r="X109" s="155"/>
      <c r="Y109" s="155"/>
      <c r="Z109" s="155"/>
      <c r="AA109" s="156">
        <v>60</v>
      </c>
      <c r="AB109" s="157">
        <v>0</v>
      </c>
      <c r="AC109" s="158">
        <v>0.61611864406779659</v>
      </c>
      <c r="AD109" s="158">
        <v>36.967118644067796</v>
      </c>
      <c r="AE109" s="158">
        <v>36.967118644067796</v>
      </c>
      <c r="AF109" s="151" t="s">
        <v>531</v>
      </c>
      <c r="AG109" s="159" t="s">
        <v>542</v>
      </c>
      <c r="AH109" s="159" t="s">
        <v>803</v>
      </c>
      <c r="AI109" s="159" t="s">
        <v>804</v>
      </c>
      <c r="AJ109" s="160">
        <v>683</v>
      </c>
      <c r="AK109" s="161" t="s">
        <v>73</v>
      </c>
      <c r="AL109" s="162" t="s">
        <v>475</v>
      </c>
      <c r="AM109" s="159" t="s">
        <v>431</v>
      </c>
      <c r="AN109" s="153" t="s">
        <v>844</v>
      </c>
      <c r="AO109" s="153" t="s">
        <v>828</v>
      </c>
      <c r="AP109" s="163"/>
      <c r="AQ109" s="153"/>
      <c r="AR109" s="153"/>
      <c r="AS109" s="153"/>
      <c r="AT109" s="153"/>
      <c r="AU109" s="153"/>
      <c r="AV109" s="153"/>
      <c r="AW109" s="153"/>
      <c r="AX109" s="153"/>
      <c r="AY109" s="153"/>
      <c r="AZ109" s="153"/>
      <c r="BA109" s="153"/>
      <c r="BB109" s="164">
        <f t="shared" si="1"/>
        <v>0</v>
      </c>
      <c r="BC109" s="164"/>
      <c r="BD109" s="164"/>
      <c r="BE109" s="164"/>
      <c r="BF109" s="164"/>
      <c r="BG109" s="164"/>
      <c r="BH109" s="164"/>
      <c r="BI109" s="164"/>
      <c r="BJ109" s="164"/>
      <c r="BK109" s="164"/>
      <c r="BL109" s="164"/>
      <c r="BM109" s="164"/>
      <c r="BN109" s="164"/>
      <c r="BO109" s="164"/>
      <c r="BP109" s="164"/>
      <c r="BQ109" s="164"/>
    </row>
    <row r="110" spans="1:69" ht="25.5">
      <c r="A110" s="148" t="s">
        <v>242</v>
      </c>
      <c r="B110" s="148"/>
      <c r="C110" s="149"/>
      <c r="D110" s="148"/>
      <c r="E110" s="150" t="s">
        <v>762</v>
      </c>
      <c r="F110" s="150" t="s">
        <v>40</v>
      </c>
      <c r="G110" s="151"/>
      <c r="H110" s="151"/>
      <c r="I110" s="151"/>
      <c r="J110" s="151"/>
      <c r="K110" s="152">
        <v>796</v>
      </c>
      <c r="L110" s="153" t="s">
        <v>595</v>
      </c>
      <c r="M110" s="151" t="s">
        <v>371</v>
      </c>
      <c r="N110" s="154"/>
      <c r="O110" s="155"/>
      <c r="P110" s="155"/>
      <c r="Q110" s="155"/>
      <c r="R110" s="155"/>
      <c r="S110" s="155"/>
      <c r="T110" s="155"/>
      <c r="U110" s="155"/>
      <c r="V110" s="155">
        <v>145</v>
      </c>
      <c r="W110" s="155"/>
      <c r="X110" s="155"/>
      <c r="Y110" s="155"/>
      <c r="Z110" s="155"/>
      <c r="AA110" s="156">
        <v>145</v>
      </c>
      <c r="AB110" s="157">
        <v>0</v>
      </c>
      <c r="AC110" s="158">
        <v>1.7768728813559325</v>
      </c>
      <c r="AD110" s="158">
        <v>257.64656779661021</v>
      </c>
      <c r="AE110" s="158">
        <v>257.64656779661021</v>
      </c>
      <c r="AF110" s="151" t="s">
        <v>531</v>
      </c>
      <c r="AG110" s="159" t="s">
        <v>542</v>
      </c>
      <c r="AH110" s="159" t="s">
        <v>803</v>
      </c>
      <c r="AI110" s="159" t="s">
        <v>804</v>
      </c>
      <c r="AJ110" s="160">
        <v>683</v>
      </c>
      <c r="AK110" s="161" t="s">
        <v>73</v>
      </c>
      <c r="AL110" s="162" t="s">
        <v>475</v>
      </c>
      <c r="AM110" s="159" t="s">
        <v>431</v>
      </c>
      <c r="AN110" s="153" t="s">
        <v>844</v>
      </c>
      <c r="AO110" s="153" t="s">
        <v>828</v>
      </c>
      <c r="AP110" s="163"/>
      <c r="AQ110" s="153"/>
      <c r="AR110" s="153"/>
      <c r="AS110" s="153"/>
      <c r="AT110" s="153"/>
      <c r="AU110" s="153"/>
      <c r="AV110" s="153"/>
      <c r="AW110" s="153"/>
      <c r="AX110" s="153"/>
      <c r="AY110" s="153"/>
      <c r="AZ110" s="153"/>
      <c r="BA110" s="153"/>
      <c r="BB110" s="164">
        <f t="shared" si="1"/>
        <v>0</v>
      </c>
      <c r="BC110" s="164"/>
      <c r="BD110" s="164"/>
      <c r="BE110" s="164"/>
      <c r="BF110" s="164"/>
      <c r="BG110" s="164"/>
      <c r="BH110" s="164"/>
      <c r="BI110" s="164"/>
      <c r="BJ110" s="164"/>
      <c r="BK110" s="164"/>
      <c r="BL110" s="164"/>
      <c r="BM110" s="164"/>
      <c r="BN110" s="164"/>
      <c r="BO110" s="164"/>
      <c r="BP110" s="164"/>
      <c r="BQ110" s="164"/>
    </row>
    <row r="111" spans="1:69" ht="25.5">
      <c r="A111" s="148" t="s">
        <v>243</v>
      </c>
      <c r="B111" s="170"/>
      <c r="C111" s="170"/>
      <c r="D111" s="170"/>
      <c r="E111" s="150" t="s">
        <v>763</v>
      </c>
      <c r="F111" s="150" t="s">
        <v>40</v>
      </c>
      <c r="G111" s="171"/>
      <c r="H111" s="171"/>
      <c r="I111" s="171"/>
      <c r="J111" s="171"/>
      <c r="K111" s="152">
        <v>796</v>
      </c>
      <c r="L111" s="169" t="s">
        <v>595</v>
      </c>
      <c r="M111" s="151" t="s">
        <v>371</v>
      </c>
      <c r="N111" s="154"/>
      <c r="O111" s="172"/>
      <c r="P111" s="172"/>
      <c r="Q111" s="172"/>
      <c r="R111" s="172"/>
      <c r="S111" s="172"/>
      <c r="T111" s="172"/>
      <c r="U111" s="172"/>
      <c r="V111" s="172">
        <v>80</v>
      </c>
      <c r="W111" s="172"/>
      <c r="X111" s="172"/>
      <c r="Y111" s="172"/>
      <c r="Z111" s="172"/>
      <c r="AA111" s="156">
        <v>80</v>
      </c>
      <c r="AB111" s="157">
        <v>0</v>
      </c>
      <c r="AC111" s="158">
        <v>3.5378474576271186</v>
      </c>
      <c r="AD111" s="158">
        <v>283.0277966101695</v>
      </c>
      <c r="AE111" s="158">
        <v>283.0277966101695</v>
      </c>
      <c r="AF111" s="151" t="s">
        <v>531</v>
      </c>
      <c r="AG111" s="174" t="s">
        <v>542</v>
      </c>
      <c r="AH111" s="159" t="s">
        <v>803</v>
      </c>
      <c r="AI111" s="159" t="s">
        <v>804</v>
      </c>
      <c r="AJ111" s="160">
        <v>683</v>
      </c>
      <c r="AK111" s="161" t="s">
        <v>73</v>
      </c>
      <c r="AL111" s="162" t="s">
        <v>475</v>
      </c>
      <c r="AM111" s="159" t="s">
        <v>431</v>
      </c>
      <c r="AN111" s="153" t="s">
        <v>844</v>
      </c>
      <c r="AO111" s="153" t="s">
        <v>828</v>
      </c>
      <c r="AP111" s="173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164">
        <f t="shared" si="1"/>
        <v>0</v>
      </c>
      <c r="BC111" s="61"/>
      <c r="BD111" s="61"/>
      <c r="BE111" s="61"/>
      <c r="BF111" s="61"/>
      <c r="BG111" s="61"/>
      <c r="BH111" s="61"/>
      <c r="BI111" s="61"/>
      <c r="BJ111" s="61"/>
      <c r="BK111" s="61"/>
      <c r="BL111" s="61"/>
      <c r="BM111" s="61"/>
      <c r="BN111" s="61"/>
      <c r="BO111" s="61"/>
      <c r="BP111" s="61"/>
      <c r="BQ111" s="61"/>
    </row>
    <row r="112" spans="1:69" ht="30">
      <c r="A112" s="148" t="s">
        <v>244</v>
      </c>
      <c r="B112" s="170"/>
      <c r="C112" s="170"/>
      <c r="D112" s="170"/>
      <c r="E112" s="171" t="s">
        <v>764</v>
      </c>
      <c r="F112" s="150" t="s">
        <v>40</v>
      </c>
      <c r="G112" s="171"/>
      <c r="H112" s="171"/>
      <c r="I112" s="171"/>
      <c r="J112" s="171"/>
      <c r="K112" s="152">
        <v>778</v>
      </c>
      <c r="L112" s="169" t="s">
        <v>698</v>
      </c>
      <c r="M112" s="151" t="s">
        <v>371</v>
      </c>
      <c r="N112" s="154"/>
      <c r="O112" s="172"/>
      <c r="P112" s="172"/>
      <c r="Q112" s="172"/>
      <c r="R112" s="172"/>
      <c r="S112" s="172"/>
      <c r="T112" s="172"/>
      <c r="U112" s="172"/>
      <c r="V112" s="172">
        <v>2.4</v>
      </c>
      <c r="W112" s="172"/>
      <c r="X112" s="172"/>
      <c r="Y112" s="172"/>
      <c r="Z112" s="172"/>
      <c r="AA112" s="156">
        <v>2.4</v>
      </c>
      <c r="AB112" s="157">
        <v>0</v>
      </c>
      <c r="AC112" s="158">
        <v>22.990995762711865</v>
      </c>
      <c r="AD112" s="158">
        <v>55.178389830508472</v>
      </c>
      <c r="AE112" s="158">
        <v>55.178389830508472</v>
      </c>
      <c r="AF112" s="151" t="s">
        <v>531</v>
      </c>
      <c r="AG112" s="174" t="s">
        <v>542</v>
      </c>
      <c r="AH112" s="159" t="s">
        <v>803</v>
      </c>
      <c r="AI112" s="159" t="s">
        <v>804</v>
      </c>
      <c r="AJ112" s="160">
        <v>683</v>
      </c>
      <c r="AK112" s="161" t="s">
        <v>73</v>
      </c>
      <c r="AL112" s="162" t="s">
        <v>475</v>
      </c>
      <c r="AM112" s="159" t="s">
        <v>431</v>
      </c>
      <c r="AN112" s="153" t="s">
        <v>844</v>
      </c>
      <c r="AO112" s="153" t="s">
        <v>828</v>
      </c>
      <c r="AP112" s="173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164">
        <f t="shared" si="1"/>
        <v>0</v>
      </c>
      <c r="BC112" s="61"/>
      <c r="BD112" s="61"/>
      <c r="BE112" s="61"/>
      <c r="BF112" s="61"/>
      <c r="BG112" s="61"/>
      <c r="BH112" s="61"/>
      <c r="BI112" s="61"/>
      <c r="BJ112" s="61"/>
      <c r="BK112" s="61"/>
      <c r="BL112" s="61"/>
      <c r="BM112" s="61"/>
      <c r="BN112" s="61"/>
      <c r="BO112" s="61"/>
      <c r="BP112" s="61"/>
      <c r="BQ112" s="61"/>
    </row>
    <row r="113" spans="1:70" ht="25.5">
      <c r="A113" s="148" t="s">
        <v>245</v>
      </c>
      <c r="B113" s="170"/>
      <c r="C113" s="170"/>
      <c r="D113" s="170"/>
      <c r="E113" s="171" t="s">
        <v>765</v>
      </c>
      <c r="F113" s="150" t="s">
        <v>40</v>
      </c>
      <c r="G113" s="171"/>
      <c r="H113" s="171"/>
      <c r="I113" s="171"/>
      <c r="J113" s="171"/>
      <c r="K113" s="152">
        <v>796</v>
      </c>
      <c r="L113" s="169" t="s">
        <v>595</v>
      </c>
      <c r="M113" s="151" t="s">
        <v>371</v>
      </c>
      <c r="N113" s="154"/>
      <c r="O113" s="172"/>
      <c r="P113" s="172"/>
      <c r="Q113" s="172"/>
      <c r="R113" s="172"/>
      <c r="S113" s="172"/>
      <c r="T113" s="172"/>
      <c r="U113" s="172"/>
      <c r="V113" s="172">
        <v>12</v>
      </c>
      <c r="W113" s="172"/>
      <c r="X113" s="172"/>
      <c r="Y113" s="172"/>
      <c r="Z113" s="172"/>
      <c r="AA113" s="156">
        <v>12</v>
      </c>
      <c r="AB113" s="157">
        <v>0</v>
      </c>
      <c r="AC113" s="158">
        <v>24.486845338983048</v>
      </c>
      <c r="AD113" s="158">
        <v>293.8421440677966</v>
      </c>
      <c r="AE113" s="158">
        <v>293.8421440677966</v>
      </c>
      <c r="AF113" s="151" t="s">
        <v>531</v>
      </c>
      <c r="AG113" s="174" t="s">
        <v>542</v>
      </c>
      <c r="AH113" s="159" t="s">
        <v>803</v>
      </c>
      <c r="AI113" s="159" t="s">
        <v>804</v>
      </c>
      <c r="AJ113" s="160">
        <v>683</v>
      </c>
      <c r="AK113" s="161" t="s">
        <v>73</v>
      </c>
      <c r="AL113" s="162" t="s">
        <v>475</v>
      </c>
      <c r="AM113" s="159" t="s">
        <v>431</v>
      </c>
      <c r="AN113" s="153" t="s">
        <v>844</v>
      </c>
      <c r="AO113" s="153" t="s">
        <v>828</v>
      </c>
      <c r="AP113" s="173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164">
        <f t="shared" si="1"/>
        <v>0</v>
      </c>
      <c r="BC113" s="61"/>
      <c r="BD113" s="61"/>
      <c r="BE113" s="61"/>
      <c r="BF113" s="61"/>
      <c r="BG113" s="61"/>
      <c r="BH113" s="61"/>
      <c r="BI113" s="61"/>
      <c r="BJ113" s="61"/>
      <c r="BK113" s="61"/>
      <c r="BL113" s="61"/>
      <c r="BM113" s="61"/>
      <c r="BN113" s="61"/>
      <c r="BO113" s="61"/>
      <c r="BP113" s="61"/>
      <c r="BQ113" s="61"/>
    </row>
    <row r="114" spans="1:70" ht="25.5">
      <c r="A114" s="148" t="s">
        <v>246</v>
      </c>
      <c r="B114" s="170"/>
      <c r="C114" s="170"/>
      <c r="D114" s="170"/>
      <c r="E114" s="171" t="s">
        <v>766</v>
      </c>
      <c r="F114" s="150" t="s">
        <v>40</v>
      </c>
      <c r="G114" s="171"/>
      <c r="H114" s="171"/>
      <c r="I114" s="171"/>
      <c r="J114" s="171"/>
      <c r="K114" s="152">
        <v>796</v>
      </c>
      <c r="L114" s="169" t="s">
        <v>595</v>
      </c>
      <c r="M114" s="151" t="s">
        <v>371</v>
      </c>
      <c r="N114" s="154"/>
      <c r="O114" s="172"/>
      <c r="P114" s="172"/>
      <c r="Q114" s="172"/>
      <c r="R114" s="172"/>
      <c r="S114" s="172"/>
      <c r="T114" s="172"/>
      <c r="U114" s="172"/>
      <c r="V114" s="172">
        <v>79</v>
      </c>
      <c r="W114" s="172"/>
      <c r="X114" s="172"/>
      <c r="Y114" s="172"/>
      <c r="Z114" s="172"/>
      <c r="AA114" s="156">
        <v>79</v>
      </c>
      <c r="AB114" s="157">
        <v>0</v>
      </c>
      <c r="AC114" s="158">
        <v>0.55712288135593235</v>
      </c>
      <c r="AD114" s="158">
        <v>44.012707627118658</v>
      </c>
      <c r="AE114" s="158">
        <v>44.012707627118658</v>
      </c>
      <c r="AF114" s="151" t="s">
        <v>531</v>
      </c>
      <c r="AG114" s="174" t="s">
        <v>542</v>
      </c>
      <c r="AH114" s="159" t="s">
        <v>803</v>
      </c>
      <c r="AI114" s="159" t="s">
        <v>804</v>
      </c>
      <c r="AJ114" s="160">
        <v>683</v>
      </c>
      <c r="AK114" s="161" t="s">
        <v>73</v>
      </c>
      <c r="AL114" s="162" t="s">
        <v>475</v>
      </c>
      <c r="AM114" s="159" t="s">
        <v>431</v>
      </c>
      <c r="AN114" s="153" t="s">
        <v>844</v>
      </c>
      <c r="AO114" s="153" t="s">
        <v>828</v>
      </c>
      <c r="AP114" s="173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164">
        <f t="shared" si="1"/>
        <v>0</v>
      </c>
      <c r="BC114" s="61"/>
      <c r="BD114" s="61"/>
      <c r="BE114" s="61"/>
      <c r="BF114" s="61"/>
      <c r="BG114" s="61"/>
      <c r="BH114" s="61"/>
      <c r="BI114" s="61"/>
      <c r="BJ114" s="61"/>
      <c r="BK114" s="61"/>
      <c r="BL114" s="61"/>
      <c r="BM114" s="61"/>
      <c r="BN114" s="61"/>
      <c r="BO114" s="61"/>
      <c r="BP114" s="61"/>
      <c r="BQ114" s="61"/>
    </row>
    <row r="115" spans="1:70" ht="25.5">
      <c r="A115" s="148" t="s">
        <v>247</v>
      </c>
      <c r="B115" s="170"/>
      <c r="C115" s="170"/>
      <c r="D115" s="170"/>
      <c r="E115" s="171" t="s">
        <v>767</v>
      </c>
      <c r="F115" s="150" t="s">
        <v>40</v>
      </c>
      <c r="G115" s="171"/>
      <c r="H115" s="171"/>
      <c r="I115" s="171"/>
      <c r="J115" s="171"/>
      <c r="K115" s="152">
        <v>796</v>
      </c>
      <c r="L115" s="169" t="s">
        <v>595</v>
      </c>
      <c r="M115" s="151" t="s">
        <v>371</v>
      </c>
      <c r="N115" s="154"/>
      <c r="O115" s="172"/>
      <c r="P115" s="172"/>
      <c r="Q115" s="172"/>
      <c r="R115" s="172"/>
      <c r="S115" s="172"/>
      <c r="T115" s="172"/>
      <c r="U115" s="172"/>
      <c r="V115" s="172">
        <v>24</v>
      </c>
      <c r="W115" s="172"/>
      <c r="X115" s="172"/>
      <c r="Y115" s="172"/>
      <c r="Z115" s="172"/>
      <c r="AA115" s="156">
        <v>24</v>
      </c>
      <c r="AB115" s="157">
        <v>0</v>
      </c>
      <c r="AC115" s="158">
        <v>0.59790677966101702</v>
      </c>
      <c r="AD115" s="158">
        <v>14.349762711864408</v>
      </c>
      <c r="AE115" s="158">
        <v>14.349762711864408</v>
      </c>
      <c r="AF115" s="151" t="s">
        <v>531</v>
      </c>
      <c r="AG115" s="174" t="s">
        <v>542</v>
      </c>
      <c r="AH115" s="159" t="s">
        <v>803</v>
      </c>
      <c r="AI115" s="159" t="s">
        <v>804</v>
      </c>
      <c r="AJ115" s="160">
        <v>683</v>
      </c>
      <c r="AK115" s="161" t="s">
        <v>73</v>
      </c>
      <c r="AL115" s="162" t="s">
        <v>475</v>
      </c>
      <c r="AM115" s="159" t="s">
        <v>431</v>
      </c>
      <c r="AN115" s="153" t="s">
        <v>844</v>
      </c>
      <c r="AO115" s="153" t="s">
        <v>828</v>
      </c>
      <c r="AP115" s="173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164">
        <f t="shared" si="1"/>
        <v>0</v>
      </c>
      <c r="BC115" s="61"/>
      <c r="BD115" s="61"/>
      <c r="BE115" s="61"/>
      <c r="BF115" s="61"/>
      <c r="BG115" s="61"/>
      <c r="BH115" s="61"/>
      <c r="BI115" s="61"/>
      <c r="BJ115" s="61"/>
      <c r="BK115" s="61"/>
      <c r="BL115" s="61"/>
      <c r="BM115" s="61"/>
      <c r="BN115" s="61"/>
      <c r="BO115" s="61"/>
      <c r="BP115" s="61"/>
      <c r="BQ115" s="61"/>
    </row>
    <row r="116" spans="1:70" ht="25.5">
      <c r="A116" s="148" t="s">
        <v>248</v>
      </c>
      <c r="B116" s="170"/>
      <c r="C116" s="170"/>
      <c r="D116" s="170"/>
      <c r="E116" s="171" t="s">
        <v>768</v>
      </c>
      <c r="F116" s="150" t="s">
        <v>40</v>
      </c>
      <c r="G116" s="171"/>
      <c r="H116" s="171"/>
      <c r="I116" s="171"/>
      <c r="J116" s="171"/>
      <c r="K116" s="152">
        <v>796</v>
      </c>
      <c r="L116" s="169" t="s">
        <v>595</v>
      </c>
      <c r="M116" s="151" t="s">
        <v>371</v>
      </c>
      <c r="N116" s="154"/>
      <c r="O116" s="172"/>
      <c r="P116" s="172"/>
      <c r="Q116" s="172"/>
      <c r="R116" s="172"/>
      <c r="S116" s="172"/>
      <c r="T116" s="172"/>
      <c r="U116" s="172"/>
      <c r="V116" s="172">
        <v>120</v>
      </c>
      <c r="W116" s="172"/>
      <c r="X116" s="172"/>
      <c r="Y116" s="172"/>
      <c r="Z116" s="172"/>
      <c r="AA116" s="156">
        <v>120</v>
      </c>
      <c r="AB116" s="157">
        <v>0</v>
      </c>
      <c r="AC116" s="158">
        <v>4.4570720338983056</v>
      </c>
      <c r="AD116" s="158">
        <v>534.84864406779673</v>
      </c>
      <c r="AE116" s="158">
        <v>534.84864406779673</v>
      </c>
      <c r="AF116" s="151" t="s">
        <v>531</v>
      </c>
      <c r="AG116" s="174" t="s">
        <v>542</v>
      </c>
      <c r="AH116" s="159" t="s">
        <v>803</v>
      </c>
      <c r="AI116" s="159" t="s">
        <v>804</v>
      </c>
      <c r="AJ116" s="160">
        <v>683</v>
      </c>
      <c r="AK116" s="161" t="s">
        <v>73</v>
      </c>
      <c r="AL116" s="162" t="s">
        <v>475</v>
      </c>
      <c r="AM116" s="159" t="s">
        <v>431</v>
      </c>
      <c r="AN116" s="153" t="s">
        <v>844</v>
      </c>
      <c r="AO116" s="153" t="s">
        <v>828</v>
      </c>
      <c r="AP116" s="173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164">
        <f t="shared" si="1"/>
        <v>0</v>
      </c>
      <c r="BC116" s="61"/>
      <c r="BD116" s="61"/>
      <c r="BE116" s="61"/>
      <c r="BF116" s="61"/>
      <c r="BG116" s="61"/>
      <c r="BH116" s="61"/>
      <c r="BI116" s="61"/>
      <c r="BJ116" s="61"/>
      <c r="BK116" s="61"/>
      <c r="BL116" s="61"/>
      <c r="BM116" s="61"/>
      <c r="BN116" s="61"/>
      <c r="BO116" s="61"/>
      <c r="BP116" s="61"/>
      <c r="BQ116" s="61"/>
    </row>
    <row r="117" spans="1:70" ht="25.5">
      <c r="A117" s="148" t="s">
        <v>249</v>
      </c>
      <c r="B117" s="170"/>
      <c r="C117" s="170"/>
      <c r="D117" s="170"/>
      <c r="E117" s="171" t="s">
        <v>769</v>
      </c>
      <c r="F117" s="150" t="s">
        <v>40</v>
      </c>
      <c r="G117" s="171"/>
      <c r="H117" s="171"/>
      <c r="I117" s="171"/>
      <c r="J117" s="171"/>
      <c r="K117" s="152">
        <v>796</v>
      </c>
      <c r="L117" s="169" t="s">
        <v>595</v>
      </c>
      <c r="M117" s="151" t="s">
        <v>371</v>
      </c>
      <c r="N117" s="154"/>
      <c r="O117" s="172"/>
      <c r="P117" s="172"/>
      <c r="Q117" s="172"/>
      <c r="R117" s="172"/>
      <c r="S117" s="172"/>
      <c r="T117" s="172"/>
      <c r="U117" s="172"/>
      <c r="V117" s="172">
        <v>84</v>
      </c>
      <c r="W117" s="172"/>
      <c r="X117" s="172"/>
      <c r="Y117" s="172"/>
      <c r="Z117" s="172"/>
      <c r="AA117" s="156">
        <v>84</v>
      </c>
      <c r="AB117" s="157">
        <v>0</v>
      </c>
      <c r="AC117" s="158">
        <v>1.5893559322033899</v>
      </c>
      <c r="AD117" s="158">
        <v>133.50589830508474</v>
      </c>
      <c r="AE117" s="158">
        <v>133.50589830508474</v>
      </c>
      <c r="AF117" s="151" t="s">
        <v>531</v>
      </c>
      <c r="AG117" s="174" t="s">
        <v>542</v>
      </c>
      <c r="AH117" s="159" t="s">
        <v>803</v>
      </c>
      <c r="AI117" s="159" t="s">
        <v>804</v>
      </c>
      <c r="AJ117" s="160">
        <v>683</v>
      </c>
      <c r="AK117" s="161" t="s">
        <v>73</v>
      </c>
      <c r="AL117" s="162" t="s">
        <v>475</v>
      </c>
      <c r="AM117" s="159" t="s">
        <v>431</v>
      </c>
      <c r="AN117" s="153" t="s">
        <v>844</v>
      </c>
      <c r="AO117" s="153" t="s">
        <v>828</v>
      </c>
      <c r="AP117" s="173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164">
        <f t="shared" si="1"/>
        <v>0</v>
      </c>
      <c r="BC117" s="61"/>
      <c r="BD117" s="61"/>
      <c r="BE117" s="61"/>
      <c r="BF117" s="61"/>
      <c r="BG117" s="61"/>
      <c r="BH117" s="61"/>
      <c r="BI117" s="61"/>
      <c r="BJ117" s="61"/>
      <c r="BK117" s="61"/>
      <c r="BL117" s="61"/>
      <c r="BM117" s="61"/>
      <c r="BN117" s="61"/>
      <c r="BO117" s="61"/>
      <c r="BP117" s="61"/>
      <c r="BQ117" s="61"/>
    </row>
    <row r="118" spans="1:70" ht="25.5">
      <c r="A118" s="148" t="s">
        <v>250</v>
      </c>
      <c r="B118" s="170"/>
      <c r="C118" s="170"/>
      <c r="D118" s="170"/>
      <c r="E118" s="171" t="s">
        <v>770</v>
      </c>
      <c r="F118" s="150" t="s">
        <v>40</v>
      </c>
      <c r="G118" s="171"/>
      <c r="H118" s="171"/>
      <c r="I118" s="171"/>
      <c r="J118" s="171"/>
      <c r="K118" s="152">
        <v>796</v>
      </c>
      <c r="L118" s="169" t="s">
        <v>595</v>
      </c>
      <c r="M118" s="151" t="s">
        <v>371</v>
      </c>
      <c r="N118" s="154"/>
      <c r="O118" s="172"/>
      <c r="P118" s="172"/>
      <c r="Q118" s="172"/>
      <c r="R118" s="172"/>
      <c r="S118" s="172"/>
      <c r="T118" s="172"/>
      <c r="U118" s="172"/>
      <c r="V118" s="172">
        <v>48</v>
      </c>
      <c r="W118" s="172"/>
      <c r="X118" s="172"/>
      <c r="Y118" s="172"/>
      <c r="Z118" s="172"/>
      <c r="AA118" s="156">
        <v>48</v>
      </c>
      <c r="AB118" s="157">
        <v>0</v>
      </c>
      <c r="AC118" s="158">
        <v>6.341822033898306</v>
      </c>
      <c r="AD118" s="158">
        <v>304.40745762711867</v>
      </c>
      <c r="AE118" s="158">
        <v>304.40745762711867</v>
      </c>
      <c r="AF118" s="151" t="s">
        <v>531</v>
      </c>
      <c r="AG118" s="174" t="s">
        <v>542</v>
      </c>
      <c r="AH118" s="159" t="s">
        <v>803</v>
      </c>
      <c r="AI118" s="159" t="s">
        <v>804</v>
      </c>
      <c r="AJ118" s="160">
        <v>683</v>
      </c>
      <c r="AK118" s="161" t="s">
        <v>73</v>
      </c>
      <c r="AL118" s="162" t="s">
        <v>475</v>
      </c>
      <c r="AM118" s="159" t="s">
        <v>431</v>
      </c>
      <c r="AN118" s="153" t="s">
        <v>844</v>
      </c>
      <c r="AO118" s="153" t="s">
        <v>828</v>
      </c>
      <c r="AP118" s="173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164">
        <f t="shared" si="1"/>
        <v>0</v>
      </c>
      <c r="BC118" s="61"/>
      <c r="BD118" s="61"/>
      <c r="BE118" s="61"/>
      <c r="BF118" s="61"/>
      <c r="BG118" s="61"/>
      <c r="BH118" s="61"/>
      <c r="BI118" s="61"/>
      <c r="BJ118" s="61"/>
      <c r="BK118" s="61"/>
      <c r="BL118" s="61"/>
      <c r="BM118" s="61"/>
      <c r="BN118" s="61"/>
      <c r="BO118" s="61"/>
      <c r="BP118" s="61"/>
      <c r="BQ118" s="61"/>
    </row>
    <row r="119" spans="1:70" ht="25.5">
      <c r="A119" s="148" t="s">
        <v>251</v>
      </c>
      <c r="B119" s="170"/>
      <c r="C119" s="170"/>
      <c r="D119" s="170"/>
      <c r="E119" s="171" t="s">
        <v>771</v>
      </c>
      <c r="F119" s="150" t="s">
        <v>40</v>
      </c>
      <c r="G119" s="171"/>
      <c r="H119" s="171"/>
      <c r="I119" s="171"/>
      <c r="J119" s="171"/>
      <c r="K119" s="152">
        <v>796</v>
      </c>
      <c r="L119" s="169" t="s">
        <v>595</v>
      </c>
      <c r="M119" s="151" t="s">
        <v>371</v>
      </c>
      <c r="N119" s="154"/>
      <c r="O119" s="172"/>
      <c r="P119" s="172"/>
      <c r="Q119" s="172"/>
      <c r="R119" s="172"/>
      <c r="S119" s="172"/>
      <c r="T119" s="172"/>
      <c r="U119" s="172"/>
      <c r="V119" s="172">
        <v>35</v>
      </c>
      <c r="W119" s="172"/>
      <c r="X119" s="172"/>
      <c r="Y119" s="172"/>
      <c r="Z119" s="172"/>
      <c r="AA119" s="156">
        <v>35</v>
      </c>
      <c r="AB119" s="157">
        <v>0</v>
      </c>
      <c r="AC119" s="158">
        <v>9.2983728813559328</v>
      </c>
      <c r="AD119" s="158">
        <v>325.44305084745764</v>
      </c>
      <c r="AE119" s="158">
        <v>325.44305084745764</v>
      </c>
      <c r="AF119" s="151" t="s">
        <v>531</v>
      </c>
      <c r="AG119" s="174" t="s">
        <v>542</v>
      </c>
      <c r="AH119" s="159" t="s">
        <v>803</v>
      </c>
      <c r="AI119" s="159" t="s">
        <v>804</v>
      </c>
      <c r="AJ119" s="160">
        <v>683</v>
      </c>
      <c r="AK119" s="161" t="s">
        <v>73</v>
      </c>
      <c r="AL119" s="162" t="s">
        <v>475</v>
      </c>
      <c r="AM119" s="159" t="s">
        <v>431</v>
      </c>
      <c r="AN119" s="153" t="s">
        <v>844</v>
      </c>
      <c r="AO119" s="153" t="s">
        <v>828</v>
      </c>
      <c r="AP119" s="173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164">
        <f t="shared" si="1"/>
        <v>0</v>
      </c>
      <c r="BC119" s="61"/>
      <c r="BD119" s="61"/>
      <c r="BE119" s="61"/>
      <c r="BF119" s="61"/>
      <c r="BG119" s="61"/>
      <c r="BH119" s="61"/>
      <c r="BI119" s="61"/>
      <c r="BJ119" s="61"/>
      <c r="BK119" s="61"/>
      <c r="BL119" s="61"/>
      <c r="BM119" s="61"/>
      <c r="BN119" s="61"/>
      <c r="BO119" s="61"/>
      <c r="BP119" s="61"/>
      <c r="BQ119" s="61"/>
    </row>
    <row r="120" spans="1:70" ht="38.25">
      <c r="A120" s="148" t="s">
        <v>252</v>
      </c>
      <c r="B120" s="170"/>
      <c r="C120" s="170"/>
      <c r="D120" s="170"/>
      <c r="E120" s="171" t="s">
        <v>476</v>
      </c>
      <c r="F120" s="177" t="s">
        <v>63</v>
      </c>
      <c r="G120" s="171"/>
      <c r="H120" s="171"/>
      <c r="I120" s="171"/>
      <c r="J120" s="171"/>
      <c r="K120" s="152"/>
      <c r="L120" s="169" t="s">
        <v>594</v>
      </c>
      <c r="M120" s="151" t="s">
        <v>371</v>
      </c>
      <c r="N120" s="171"/>
      <c r="O120" s="172"/>
      <c r="P120" s="172"/>
      <c r="Q120" s="172"/>
      <c r="R120" s="172"/>
      <c r="S120" s="172"/>
      <c r="T120" s="172"/>
      <c r="U120" s="172"/>
      <c r="V120" s="172"/>
      <c r="W120" s="172"/>
      <c r="X120" s="172">
        <v>9</v>
      </c>
      <c r="Y120" s="172">
        <v>9</v>
      </c>
      <c r="Z120" s="172">
        <v>9</v>
      </c>
      <c r="AA120" s="156">
        <v>27</v>
      </c>
      <c r="AB120" s="157">
        <v>81</v>
      </c>
      <c r="AC120" s="158">
        <v>76.650000000000006</v>
      </c>
      <c r="AD120" s="158">
        <v>2069.5500000000002</v>
      </c>
      <c r="AE120" s="158">
        <v>8278.2000000000007</v>
      </c>
      <c r="AF120" s="151" t="s">
        <v>531</v>
      </c>
      <c r="AG120" s="159" t="s">
        <v>490</v>
      </c>
      <c r="AH120" s="159" t="s">
        <v>803</v>
      </c>
      <c r="AI120" s="159" t="s">
        <v>804</v>
      </c>
      <c r="AJ120" s="160">
        <v>683</v>
      </c>
      <c r="AK120" s="161" t="s">
        <v>74</v>
      </c>
      <c r="AL120" s="162" t="s">
        <v>476</v>
      </c>
      <c r="AM120" s="159" t="s">
        <v>431</v>
      </c>
      <c r="AN120" s="153" t="s">
        <v>543</v>
      </c>
      <c r="AO120" s="159" t="s">
        <v>855</v>
      </c>
      <c r="AP120" s="173">
        <v>689.85</v>
      </c>
      <c r="AQ120" s="61">
        <v>689.85</v>
      </c>
      <c r="AR120" s="61">
        <v>689.85</v>
      </c>
      <c r="AS120" s="61">
        <v>689.85</v>
      </c>
      <c r="AT120" s="61">
        <v>689.85</v>
      </c>
      <c r="AU120" s="61">
        <v>689.85</v>
      </c>
      <c r="AV120" s="61">
        <v>689.85</v>
      </c>
      <c r="AW120" s="61">
        <v>689.85</v>
      </c>
      <c r="AX120" s="61">
        <v>689.85</v>
      </c>
      <c r="AY120" s="61">
        <v>0</v>
      </c>
      <c r="AZ120" s="61">
        <v>0</v>
      </c>
      <c r="BA120" s="61">
        <v>0</v>
      </c>
      <c r="BB120" s="164">
        <f t="shared" si="1"/>
        <v>6208.6500000000015</v>
      </c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  <c r="BM120" s="61"/>
      <c r="BN120" s="61"/>
      <c r="BO120" s="61"/>
      <c r="BP120" s="61"/>
      <c r="BQ120" s="61"/>
    </row>
    <row r="121" spans="1:70" ht="25.5">
      <c r="A121" s="148" t="s">
        <v>253</v>
      </c>
      <c r="B121" s="170"/>
      <c r="C121" s="170"/>
      <c r="D121" s="170"/>
      <c r="E121" s="171" t="s">
        <v>772</v>
      </c>
      <c r="F121" s="150" t="s">
        <v>40</v>
      </c>
      <c r="G121" s="171"/>
      <c r="H121" s="171"/>
      <c r="I121" s="171"/>
      <c r="J121" s="171"/>
      <c r="K121" s="152">
        <v>796</v>
      </c>
      <c r="L121" s="169" t="s">
        <v>595</v>
      </c>
      <c r="M121" s="151" t="s">
        <v>371</v>
      </c>
      <c r="N121" s="171"/>
      <c r="O121" s="172"/>
      <c r="P121" s="172"/>
      <c r="Q121" s="172"/>
      <c r="R121" s="172"/>
      <c r="S121" s="172"/>
      <c r="T121" s="172"/>
      <c r="U121" s="172"/>
      <c r="V121" s="172"/>
      <c r="W121" s="172"/>
      <c r="X121" s="172">
        <v>11200</v>
      </c>
      <c r="Y121" s="172">
        <v>9100</v>
      </c>
      <c r="Z121" s="172">
        <v>7700</v>
      </c>
      <c r="AA121" s="156">
        <v>28000</v>
      </c>
      <c r="AB121" s="157">
        <v>112000</v>
      </c>
      <c r="AC121" s="165">
        <v>1.6016949152542374E-2</v>
      </c>
      <c r="AD121" s="158">
        <v>448.47457627118644</v>
      </c>
      <c r="AE121" s="158">
        <v>2242.3728813559323</v>
      </c>
      <c r="AF121" s="151" t="s">
        <v>531</v>
      </c>
      <c r="AG121" s="174" t="s">
        <v>542</v>
      </c>
      <c r="AH121" s="159" t="s">
        <v>803</v>
      </c>
      <c r="AI121" s="159" t="s">
        <v>804</v>
      </c>
      <c r="AJ121" s="160">
        <v>683</v>
      </c>
      <c r="AK121" s="161" t="s">
        <v>74</v>
      </c>
      <c r="AL121" s="162" t="s">
        <v>476</v>
      </c>
      <c r="AM121" s="159" t="s">
        <v>431</v>
      </c>
      <c r="AN121" s="153" t="s">
        <v>844</v>
      </c>
      <c r="AO121" s="153" t="s">
        <v>828</v>
      </c>
      <c r="AP121" s="173">
        <v>199.32203389830511</v>
      </c>
      <c r="AQ121" s="61">
        <v>199.32203389830511</v>
      </c>
      <c r="AR121" s="61">
        <v>199.32203389830511</v>
      </c>
      <c r="AS121" s="61">
        <v>199.32203389830511</v>
      </c>
      <c r="AT121" s="61">
        <v>199.32203389830511</v>
      </c>
      <c r="AU121" s="61">
        <v>199.32203389830511</v>
      </c>
      <c r="AV121" s="61">
        <v>199.32203389830511</v>
      </c>
      <c r="AW121" s="61">
        <v>199.32203389830511</v>
      </c>
      <c r="AX121" s="61">
        <v>199.32203389830511</v>
      </c>
      <c r="AY121" s="61">
        <v>0</v>
      </c>
      <c r="AZ121" s="61">
        <v>0</v>
      </c>
      <c r="BA121" s="61">
        <v>0</v>
      </c>
      <c r="BB121" s="164">
        <f t="shared" si="1"/>
        <v>1793.898305084746</v>
      </c>
      <c r="BC121" s="61"/>
      <c r="BD121" s="61"/>
      <c r="BE121" s="61"/>
      <c r="BF121" s="61"/>
      <c r="BG121" s="61"/>
      <c r="BH121" s="61"/>
      <c r="BI121" s="61"/>
      <c r="BJ121" s="61"/>
      <c r="BK121" s="61"/>
      <c r="BL121" s="61"/>
      <c r="BM121" s="61"/>
      <c r="BN121" s="61"/>
      <c r="BO121" s="61"/>
      <c r="BP121" s="61"/>
      <c r="BQ121" s="61"/>
    </row>
    <row r="122" spans="1:70" ht="45">
      <c r="A122" s="148" t="s">
        <v>254</v>
      </c>
      <c r="B122" s="170"/>
      <c r="C122" s="170"/>
      <c r="D122" s="170"/>
      <c r="E122" s="168" t="s">
        <v>773</v>
      </c>
      <c r="F122" s="150" t="s">
        <v>75</v>
      </c>
      <c r="G122" s="171"/>
      <c r="H122" s="171"/>
      <c r="I122" s="171"/>
      <c r="J122" s="171"/>
      <c r="K122" s="152"/>
      <c r="L122" s="153" t="s">
        <v>599</v>
      </c>
      <c r="M122" s="151" t="s">
        <v>371</v>
      </c>
      <c r="N122" s="171"/>
      <c r="O122" s="172"/>
      <c r="P122" s="172"/>
      <c r="Q122" s="178">
        <v>44321.144607122304</v>
      </c>
      <c r="R122" s="172"/>
      <c r="S122" s="172"/>
      <c r="T122" s="172"/>
      <c r="U122" s="172"/>
      <c r="V122" s="172"/>
      <c r="W122" s="172"/>
      <c r="X122" s="172"/>
      <c r="Y122" s="172"/>
      <c r="Z122" s="178">
        <v>44321.144607122304</v>
      </c>
      <c r="AA122" s="156">
        <v>88642.289214244607</v>
      </c>
      <c r="AB122" s="157">
        <v>0</v>
      </c>
      <c r="AC122" s="158">
        <v>1</v>
      </c>
      <c r="AD122" s="158">
        <v>88642.289214244607</v>
      </c>
      <c r="AE122" s="158">
        <v>88642.289214244607</v>
      </c>
      <c r="AF122" s="171" t="s">
        <v>532</v>
      </c>
      <c r="AG122" s="174" t="s">
        <v>542</v>
      </c>
      <c r="AH122" s="159" t="s">
        <v>803</v>
      </c>
      <c r="AI122" s="159" t="s">
        <v>804</v>
      </c>
      <c r="AJ122" s="160">
        <v>683</v>
      </c>
      <c r="AK122" s="161" t="s">
        <v>23</v>
      </c>
      <c r="AL122" s="162" t="s">
        <v>477</v>
      </c>
      <c r="AM122" s="159" t="s">
        <v>431</v>
      </c>
      <c r="AN122" s="153" t="s">
        <v>549</v>
      </c>
      <c r="AO122" s="153" t="s">
        <v>549</v>
      </c>
      <c r="AP122" s="173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  <c r="BA122" s="61"/>
      <c r="BB122" s="164">
        <f t="shared" si="1"/>
        <v>0</v>
      </c>
      <c r="BC122" s="61"/>
      <c r="BD122" s="61"/>
      <c r="BE122" s="61"/>
      <c r="BF122" s="61"/>
      <c r="BG122" s="61"/>
      <c r="BH122" s="61"/>
      <c r="BI122" s="61"/>
      <c r="BJ122" s="61"/>
      <c r="BK122" s="61"/>
      <c r="BL122" s="61"/>
      <c r="BM122" s="61"/>
      <c r="BN122" s="61"/>
      <c r="BO122" s="61"/>
      <c r="BP122" s="61"/>
      <c r="BQ122" s="61"/>
      <c r="BR122" t="s">
        <v>206</v>
      </c>
    </row>
    <row r="123" spans="1:70" ht="25.5">
      <c r="A123" s="148" t="s">
        <v>255</v>
      </c>
      <c r="B123" s="170"/>
      <c r="C123" s="170"/>
      <c r="D123" s="170"/>
      <c r="E123" s="171" t="s">
        <v>478</v>
      </c>
      <c r="F123" s="150" t="s">
        <v>75</v>
      </c>
      <c r="G123" s="171"/>
      <c r="H123" s="171"/>
      <c r="I123" s="171"/>
      <c r="J123" s="171"/>
      <c r="K123" s="152"/>
      <c r="L123" s="153" t="s">
        <v>599</v>
      </c>
      <c r="M123" s="151" t="s">
        <v>371</v>
      </c>
      <c r="N123" s="171"/>
      <c r="O123" s="172"/>
      <c r="P123" s="179"/>
      <c r="Q123" s="179">
        <v>22835.227817796607</v>
      </c>
      <c r="R123" s="179"/>
      <c r="S123" s="179"/>
      <c r="T123" s="179">
        <v>22835.227817796607</v>
      </c>
      <c r="U123" s="179">
        <v>22835.227817796607</v>
      </c>
      <c r="V123" s="179"/>
      <c r="W123" s="179"/>
      <c r="X123" s="179"/>
      <c r="Y123" s="179"/>
      <c r="Z123" s="179">
        <v>22835.227817796607</v>
      </c>
      <c r="AA123" s="156">
        <v>91340.911271186429</v>
      </c>
      <c r="AB123" s="157">
        <v>0</v>
      </c>
      <c r="AC123" s="158">
        <v>1</v>
      </c>
      <c r="AD123" s="158">
        <v>91340.911271186429</v>
      </c>
      <c r="AE123" s="158">
        <v>91340.911271186429</v>
      </c>
      <c r="AF123" s="171" t="s">
        <v>532</v>
      </c>
      <c r="AG123" s="159" t="s">
        <v>490</v>
      </c>
      <c r="AH123" s="159" t="s">
        <v>803</v>
      </c>
      <c r="AI123" s="159" t="s">
        <v>804</v>
      </c>
      <c r="AJ123" s="160">
        <v>683</v>
      </c>
      <c r="AK123" s="161" t="s">
        <v>25</v>
      </c>
      <c r="AL123" s="162" t="s">
        <v>478</v>
      </c>
      <c r="AM123" s="159" t="s">
        <v>431</v>
      </c>
      <c r="AN123" s="153" t="s">
        <v>549</v>
      </c>
      <c r="AO123" s="153" t="s">
        <v>549</v>
      </c>
      <c r="AP123" s="173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164">
        <f t="shared" si="1"/>
        <v>0</v>
      </c>
      <c r="BC123" s="61"/>
      <c r="BD123" s="61"/>
      <c r="BE123" s="61"/>
      <c r="BF123" s="61"/>
      <c r="BG123" s="61"/>
      <c r="BH123" s="61"/>
      <c r="BI123" s="61"/>
      <c r="BJ123" s="61"/>
      <c r="BK123" s="61"/>
      <c r="BL123" s="61"/>
      <c r="BM123" s="61"/>
      <c r="BN123" s="61"/>
      <c r="BO123" s="61"/>
      <c r="BP123" s="61"/>
      <c r="BQ123" s="61"/>
      <c r="BR123" t="s">
        <v>206</v>
      </c>
    </row>
    <row r="124" spans="1:70" ht="25.5">
      <c r="A124" s="148" t="s">
        <v>256</v>
      </c>
      <c r="B124" s="170"/>
      <c r="C124" s="170"/>
      <c r="D124" s="170"/>
      <c r="E124" s="171" t="s">
        <v>774</v>
      </c>
      <c r="F124" s="150" t="s">
        <v>72</v>
      </c>
      <c r="G124" s="171"/>
      <c r="H124" s="171"/>
      <c r="I124" s="171"/>
      <c r="J124" s="171"/>
      <c r="K124" s="152">
        <v>796</v>
      </c>
      <c r="L124" s="169" t="s">
        <v>595</v>
      </c>
      <c r="M124" s="151" t="s">
        <v>371</v>
      </c>
      <c r="N124" s="171"/>
      <c r="O124" s="172">
        <v>4</v>
      </c>
      <c r="P124" s="172">
        <v>4</v>
      </c>
      <c r="Q124" s="172">
        <v>5</v>
      </c>
      <c r="R124" s="172">
        <v>4</v>
      </c>
      <c r="S124" s="172">
        <v>4</v>
      </c>
      <c r="T124" s="172">
        <v>4</v>
      </c>
      <c r="U124" s="172">
        <v>4</v>
      </c>
      <c r="V124" s="172">
        <v>4</v>
      </c>
      <c r="W124" s="172">
        <v>4</v>
      </c>
      <c r="X124" s="172">
        <v>4</v>
      </c>
      <c r="Y124" s="172">
        <v>6</v>
      </c>
      <c r="Z124" s="172">
        <v>4</v>
      </c>
      <c r="AA124" s="156">
        <v>51</v>
      </c>
      <c r="AB124" s="157">
        <v>0</v>
      </c>
      <c r="AC124" s="158">
        <v>25.423728813559322</v>
      </c>
      <c r="AD124" s="158">
        <v>1296.6101694915253</v>
      </c>
      <c r="AE124" s="158">
        <v>1296.6101694915253</v>
      </c>
      <c r="AF124" s="151" t="s">
        <v>531</v>
      </c>
      <c r="AG124" s="159" t="s">
        <v>490</v>
      </c>
      <c r="AH124" s="159" t="s">
        <v>803</v>
      </c>
      <c r="AI124" s="159" t="s">
        <v>804</v>
      </c>
      <c r="AJ124" s="160">
        <v>683</v>
      </c>
      <c r="AK124" s="161" t="s">
        <v>76</v>
      </c>
      <c r="AL124" s="162" t="s">
        <v>479</v>
      </c>
      <c r="AM124" s="159" t="s">
        <v>431</v>
      </c>
      <c r="AN124" s="153" t="s">
        <v>547</v>
      </c>
      <c r="AO124" s="153" t="s">
        <v>835</v>
      </c>
      <c r="AP124" s="173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  <c r="BA124" s="61"/>
      <c r="BB124" s="164">
        <f t="shared" si="1"/>
        <v>0</v>
      </c>
      <c r="BC124" s="61"/>
      <c r="BD124" s="61"/>
      <c r="BE124" s="61"/>
      <c r="BF124" s="61"/>
      <c r="BG124" s="61"/>
      <c r="BH124" s="61"/>
      <c r="BI124" s="61"/>
      <c r="BJ124" s="61"/>
      <c r="BK124" s="61"/>
      <c r="BL124" s="61"/>
      <c r="BM124" s="61"/>
      <c r="BN124" s="61"/>
      <c r="BO124" s="61"/>
      <c r="BP124" s="61"/>
      <c r="BQ124" s="61"/>
    </row>
    <row r="125" spans="1:70" ht="25.5">
      <c r="A125" s="148" t="s">
        <v>257</v>
      </c>
      <c r="B125" s="170"/>
      <c r="C125" s="170"/>
      <c r="D125" s="170"/>
      <c r="E125" s="171" t="s">
        <v>775</v>
      </c>
      <c r="F125" s="150" t="s">
        <v>40</v>
      </c>
      <c r="G125" s="171"/>
      <c r="H125" s="171"/>
      <c r="I125" s="171"/>
      <c r="J125" s="171"/>
      <c r="K125" s="152"/>
      <c r="L125" s="153" t="s">
        <v>599</v>
      </c>
      <c r="M125" s="151" t="s">
        <v>371</v>
      </c>
      <c r="N125" s="171"/>
      <c r="O125" s="172"/>
      <c r="P125" s="172"/>
      <c r="Q125" s="178">
        <v>20592.042372881398</v>
      </c>
      <c r="R125" s="172"/>
      <c r="S125" s="172"/>
      <c r="T125" s="172"/>
      <c r="U125" s="172"/>
      <c r="V125" s="172"/>
      <c r="W125" s="172"/>
      <c r="X125" s="172"/>
      <c r="Y125" s="172"/>
      <c r="Z125" s="172"/>
      <c r="AA125" s="156">
        <v>20592.042372881398</v>
      </c>
      <c r="AB125" s="157">
        <v>0</v>
      </c>
      <c r="AC125" s="158">
        <v>1</v>
      </c>
      <c r="AD125" s="158">
        <v>20592.042372881398</v>
      </c>
      <c r="AE125" s="158">
        <v>20592.042372881398</v>
      </c>
      <c r="AF125" s="151" t="s">
        <v>531</v>
      </c>
      <c r="AG125" s="174" t="s">
        <v>542</v>
      </c>
      <c r="AH125" s="159" t="s">
        <v>803</v>
      </c>
      <c r="AI125" s="159" t="s">
        <v>804</v>
      </c>
      <c r="AJ125" s="160">
        <v>683</v>
      </c>
      <c r="AK125" s="161" t="s">
        <v>27</v>
      </c>
      <c r="AL125" s="162" t="s">
        <v>480</v>
      </c>
      <c r="AM125" s="159" t="s">
        <v>431</v>
      </c>
      <c r="AN125" s="153" t="s">
        <v>844</v>
      </c>
      <c r="AO125" s="153" t="s">
        <v>828</v>
      </c>
      <c r="AP125" s="173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  <c r="BA125" s="61"/>
      <c r="BB125" s="164">
        <f t="shared" si="1"/>
        <v>0</v>
      </c>
      <c r="BC125" s="61"/>
      <c r="BD125" s="61"/>
      <c r="BE125" s="61"/>
      <c r="BF125" s="61"/>
      <c r="BG125" s="61"/>
      <c r="BH125" s="61"/>
      <c r="BI125" s="61"/>
      <c r="BJ125" s="61"/>
      <c r="BK125" s="61"/>
      <c r="BL125" s="61"/>
      <c r="BM125" s="61"/>
      <c r="BN125" s="61"/>
      <c r="BO125" s="61"/>
      <c r="BP125" s="61"/>
      <c r="BQ125" s="61"/>
      <c r="BR125" t="s">
        <v>206</v>
      </c>
    </row>
    <row r="126" spans="1:70" ht="25.5">
      <c r="A126" s="148" t="s">
        <v>258</v>
      </c>
      <c r="B126" s="148"/>
      <c r="C126" s="149"/>
      <c r="D126" s="148"/>
      <c r="E126" s="150" t="s">
        <v>776</v>
      </c>
      <c r="F126" s="150" t="s">
        <v>40</v>
      </c>
      <c r="G126" s="151"/>
      <c r="H126" s="151"/>
      <c r="I126" s="151"/>
      <c r="J126" s="151"/>
      <c r="K126" s="152">
        <v>778</v>
      </c>
      <c r="L126" s="153" t="s">
        <v>604</v>
      </c>
      <c r="M126" s="151" t="s">
        <v>371</v>
      </c>
      <c r="N126" s="167">
        <v>640</v>
      </c>
      <c r="O126" s="155"/>
      <c r="P126" s="155"/>
      <c r="Q126" s="155"/>
      <c r="R126" s="155"/>
      <c r="S126" s="155"/>
      <c r="T126" s="156">
        <v>1340</v>
      </c>
      <c r="U126" s="155"/>
      <c r="V126" s="155"/>
      <c r="W126" s="155"/>
      <c r="X126" s="155"/>
      <c r="Y126" s="155"/>
      <c r="Z126" s="155"/>
      <c r="AA126" s="156">
        <v>1340</v>
      </c>
      <c r="AB126" s="157">
        <v>0</v>
      </c>
      <c r="AC126" s="158">
        <v>10.776666666666666</v>
      </c>
      <c r="AD126" s="158">
        <v>14440.733333333332</v>
      </c>
      <c r="AE126" s="158">
        <v>14440.733333333332</v>
      </c>
      <c r="AF126" s="151" t="s">
        <v>531</v>
      </c>
      <c r="AG126" s="159" t="s">
        <v>542</v>
      </c>
      <c r="AH126" s="159" t="s">
        <v>803</v>
      </c>
      <c r="AI126" s="159" t="s">
        <v>804</v>
      </c>
      <c r="AJ126" s="160">
        <v>683</v>
      </c>
      <c r="AK126" s="161" t="s">
        <v>77</v>
      </c>
      <c r="AL126" s="162" t="s">
        <v>481</v>
      </c>
      <c r="AM126" s="159" t="s">
        <v>431</v>
      </c>
      <c r="AN126" s="153" t="s">
        <v>844</v>
      </c>
      <c r="AO126" s="153" t="s">
        <v>828</v>
      </c>
      <c r="AP126" s="163"/>
      <c r="AQ126" s="153"/>
      <c r="AR126" s="153"/>
      <c r="AS126" s="153"/>
      <c r="AT126" s="153"/>
      <c r="AU126" s="153"/>
      <c r="AV126" s="153"/>
      <c r="AW126" s="153"/>
      <c r="AX126" s="153"/>
      <c r="AY126" s="153"/>
      <c r="AZ126" s="153"/>
      <c r="BA126" s="153"/>
      <c r="BB126" s="164">
        <f t="shared" si="1"/>
        <v>0</v>
      </c>
      <c r="BC126" s="164"/>
      <c r="BD126" s="164"/>
      <c r="BE126" s="164"/>
      <c r="BF126" s="164"/>
      <c r="BG126" s="164"/>
      <c r="BH126" s="164"/>
      <c r="BI126" s="164"/>
      <c r="BJ126" s="164"/>
      <c r="BK126" s="164"/>
      <c r="BL126" s="164"/>
      <c r="BM126" s="164"/>
      <c r="BN126" s="164"/>
      <c r="BO126" s="164"/>
      <c r="BP126" s="164"/>
      <c r="BQ126" s="164"/>
    </row>
    <row r="127" spans="1:70" ht="30">
      <c r="A127" s="148" t="s">
        <v>259</v>
      </c>
      <c r="B127" s="170"/>
      <c r="C127" s="170"/>
      <c r="D127" s="170"/>
      <c r="E127" s="171" t="s">
        <v>777</v>
      </c>
      <c r="F127" s="150" t="s">
        <v>72</v>
      </c>
      <c r="G127" s="171"/>
      <c r="H127" s="171"/>
      <c r="I127" s="171"/>
      <c r="J127" s="171"/>
      <c r="K127" s="152">
        <v>796</v>
      </c>
      <c r="L127" s="169" t="s">
        <v>595</v>
      </c>
      <c r="M127" s="151" t="s">
        <v>371</v>
      </c>
      <c r="N127" s="171"/>
      <c r="O127" s="172"/>
      <c r="P127" s="172"/>
      <c r="Q127" s="172"/>
      <c r="R127" s="172"/>
      <c r="S127" s="172"/>
      <c r="T127" s="172"/>
      <c r="U127" s="172"/>
      <c r="V127" s="172"/>
      <c r="W127" s="172">
        <v>1320</v>
      </c>
      <c r="X127" s="172">
        <v>1320</v>
      </c>
      <c r="Y127" s="172">
        <v>1320</v>
      </c>
      <c r="Z127" s="172">
        <v>1320</v>
      </c>
      <c r="AA127" s="156">
        <v>5280</v>
      </c>
      <c r="AB127" s="157">
        <v>10560</v>
      </c>
      <c r="AC127" s="158">
        <v>6.1193999999999997</v>
      </c>
      <c r="AD127" s="158">
        <v>32310.431999999997</v>
      </c>
      <c r="AE127" s="158">
        <v>96931.296000000002</v>
      </c>
      <c r="AF127" s="168" t="s">
        <v>531</v>
      </c>
      <c r="AG127" s="159" t="s">
        <v>490</v>
      </c>
      <c r="AH127" s="159" t="s">
        <v>803</v>
      </c>
      <c r="AI127" s="159" t="s">
        <v>804</v>
      </c>
      <c r="AJ127" s="160">
        <v>683</v>
      </c>
      <c r="AK127" s="161" t="s">
        <v>79</v>
      </c>
      <c r="AL127" s="162" t="s">
        <v>483</v>
      </c>
      <c r="AM127" s="159" t="s">
        <v>433</v>
      </c>
      <c r="AN127" s="153" t="s">
        <v>547</v>
      </c>
      <c r="AO127" s="153" t="s">
        <v>835</v>
      </c>
      <c r="AP127" s="173">
        <v>8077.6080000000002</v>
      </c>
      <c r="AQ127" s="61">
        <v>8077.6080000000002</v>
      </c>
      <c r="AR127" s="61">
        <v>8077.6080000000002</v>
      </c>
      <c r="AS127" s="61">
        <v>8077.6080000000002</v>
      </c>
      <c r="AT127" s="61">
        <v>8077.6080000000002</v>
      </c>
      <c r="AU127" s="61">
        <v>8077.6080000000002</v>
      </c>
      <c r="AV127" s="61">
        <v>8077.6080000000002</v>
      </c>
      <c r="AW127" s="61">
        <v>8077.6080000000002</v>
      </c>
      <c r="AX127" s="61"/>
      <c r="AY127" s="61"/>
      <c r="AZ127" s="61"/>
      <c r="BA127" s="61"/>
      <c r="BB127" s="164">
        <f t="shared" si="1"/>
        <v>64620.864000000001</v>
      </c>
      <c r="BC127" s="61"/>
      <c r="BD127" s="61"/>
      <c r="BE127" s="61"/>
      <c r="BF127" s="61"/>
      <c r="BG127" s="61"/>
      <c r="BH127" s="61"/>
      <c r="BI127" s="61"/>
      <c r="BJ127" s="61"/>
      <c r="BK127" s="61"/>
      <c r="BL127" s="61"/>
      <c r="BM127" s="61"/>
      <c r="BN127" s="61"/>
      <c r="BO127" s="61"/>
      <c r="BP127" s="61"/>
      <c r="BQ127" s="61"/>
    </row>
    <row r="128" spans="1:70" ht="30">
      <c r="A128" s="148" t="s">
        <v>260</v>
      </c>
      <c r="B128" s="170"/>
      <c r="C128" s="170"/>
      <c r="D128" s="170"/>
      <c r="E128" s="171" t="s">
        <v>778</v>
      </c>
      <c r="F128" s="150" t="s">
        <v>72</v>
      </c>
      <c r="G128" s="171"/>
      <c r="H128" s="171"/>
      <c r="I128" s="171"/>
      <c r="J128" s="171"/>
      <c r="K128" s="152">
        <v>796</v>
      </c>
      <c r="L128" s="169" t="s">
        <v>595</v>
      </c>
      <c r="M128" s="151" t="s">
        <v>371</v>
      </c>
      <c r="N128" s="171"/>
      <c r="O128" s="172"/>
      <c r="P128" s="172"/>
      <c r="Q128" s="172"/>
      <c r="R128" s="172"/>
      <c r="S128" s="172"/>
      <c r="T128" s="172"/>
      <c r="U128" s="172"/>
      <c r="V128" s="172"/>
      <c r="W128" s="172">
        <v>5</v>
      </c>
      <c r="X128" s="172">
        <v>5</v>
      </c>
      <c r="Y128" s="172">
        <v>5</v>
      </c>
      <c r="Z128" s="172">
        <v>5</v>
      </c>
      <c r="AA128" s="156">
        <v>20</v>
      </c>
      <c r="AB128" s="157">
        <v>40</v>
      </c>
      <c r="AC128" s="158">
        <v>9.1244999999999994</v>
      </c>
      <c r="AD128" s="158">
        <v>182.48999999999998</v>
      </c>
      <c r="AE128" s="158">
        <v>547.46999999999991</v>
      </c>
      <c r="AF128" s="168" t="s">
        <v>531</v>
      </c>
      <c r="AG128" s="159" t="s">
        <v>490</v>
      </c>
      <c r="AH128" s="159" t="s">
        <v>803</v>
      </c>
      <c r="AI128" s="159" t="s">
        <v>804</v>
      </c>
      <c r="AJ128" s="160">
        <v>683</v>
      </c>
      <c r="AK128" s="161" t="s">
        <v>79</v>
      </c>
      <c r="AL128" s="162" t="s">
        <v>483</v>
      </c>
      <c r="AM128" s="159" t="s">
        <v>433</v>
      </c>
      <c r="AN128" s="153" t="s">
        <v>547</v>
      </c>
      <c r="AO128" s="153" t="s">
        <v>835</v>
      </c>
      <c r="AP128" s="173">
        <v>45.622499999999988</v>
      </c>
      <c r="AQ128" s="61">
        <v>45.622499999999988</v>
      </c>
      <c r="AR128" s="61">
        <v>45.622499999999988</v>
      </c>
      <c r="AS128" s="61">
        <v>45.622499999999988</v>
      </c>
      <c r="AT128" s="61">
        <v>45.622499999999988</v>
      </c>
      <c r="AU128" s="61">
        <v>45.622499999999988</v>
      </c>
      <c r="AV128" s="61">
        <v>45.622499999999988</v>
      </c>
      <c r="AW128" s="61">
        <v>45.622499999999988</v>
      </c>
      <c r="AX128" s="61"/>
      <c r="AY128" s="61"/>
      <c r="AZ128" s="61"/>
      <c r="BA128" s="61"/>
      <c r="BB128" s="164">
        <f t="shared" si="1"/>
        <v>364.97999999999996</v>
      </c>
      <c r="BC128" s="61"/>
      <c r="BD128" s="61"/>
      <c r="BE128" s="61"/>
      <c r="BF128" s="61"/>
      <c r="BG128" s="61"/>
      <c r="BH128" s="61"/>
      <c r="BI128" s="61"/>
      <c r="BJ128" s="61"/>
      <c r="BK128" s="61"/>
      <c r="BL128" s="61"/>
      <c r="BM128" s="61"/>
      <c r="BN128" s="61"/>
      <c r="BO128" s="61"/>
      <c r="BP128" s="61"/>
      <c r="BQ128" s="61"/>
    </row>
    <row r="129" spans="1:69" ht="38.25">
      <c r="A129" s="148" t="s">
        <v>261</v>
      </c>
      <c r="B129" s="170"/>
      <c r="C129" s="170"/>
      <c r="D129" s="170"/>
      <c r="E129" s="171" t="s">
        <v>779</v>
      </c>
      <c r="F129" s="150" t="s">
        <v>49</v>
      </c>
      <c r="G129" s="171"/>
      <c r="H129" s="171"/>
      <c r="I129" s="171"/>
      <c r="J129" s="171"/>
      <c r="K129" s="152"/>
      <c r="L129" s="169" t="s">
        <v>594</v>
      </c>
      <c r="M129" s="151" t="s">
        <v>371</v>
      </c>
      <c r="N129" s="171"/>
      <c r="O129" s="172">
        <v>1</v>
      </c>
      <c r="P129" s="172">
        <v>1</v>
      </c>
      <c r="Q129" s="172">
        <v>1</v>
      </c>
      <c r="R129" s="172">
        <v>1</v>
      </c>
      <c r="S129" s="172">
        <v>1</v>
      </c>
      <c r="T129" s="172">
        <v>1</v>
      </c>
      <c r="U129" s="172">
        <v>1</v>
      </c>
      <c r="V129" s="172">
        <v>1</v>
      </c>
      <c r="W129" s="172">
        <v>1</v>
      </c>
      <c r="X129" s="172">
        <v>1</v>
      </c>
      <c r="Y129" s="172">
        <v>1</v>
      </c>
      <c r="Z129" s="172">
        <v>1</v>
      </c>
      <c r="AA129" s="156">
        <v>12</v>
      </c>
      <c r="AB129" s="157">
        <v>0</v>
      </c>
      <c r="AC129" s="158">
        <v>1334.7457627118645</v>
      </c>
      <c r="AD129" s="158">
        <v>16016.949152542373</v>
      </c>
      <c r="AE129" s="158">
        <v>16016.949152542373</v>
      </c>
      <c r="AF129" s="151" t="s">
        <v>528</v>
      </c>
      <c r="AG129" s="159" t="s">
        <v>490</v>
      </c>
      <c r="AH129" s="159" t="s">
        <v>803</v>
      </c>
      <c r="AI129" s="159" t="s">
        <v>804</v>
      </c>
      <c r="AJ129" s="160">
        <v>683</v>
      </c>
      <c r="AK129" s="161" t="s">
        <v>80</v>
      </c>
      <c r="AL129" s="162" t="s">
        <v>484</v>
      </c>
      <c r="AM129" s="159" t="s">
        <v>429</v>
      </c>
      <c r="AN129" s="153" t="s">
        <v>538</v>
      </c>
      <c r="AO129" s="153" t="s">
        <v>831</v>
      </c>
      <c r="AP129" s="173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164">
        <f t="shared" si="1"/>
        <v>0</v>
      </c>
      <c r="BC129" s="61"/>
      <c r="BD129" s="61"/>
      <c r="BE129" s="61"/>
      <c r="BF129" s="61"/>
      <c r="BG129" s="61"/>
      <c r="BH129" s="61"/>
      <c r="BI129" s="61"/>
      <c r="BJ129" s="61"/>
      <c r="BK129" s="61"/>
      <c r="BL129" s="61"/>
      <c r="BM129" s="61"/>
      <c r="BN129" s="61"/>
      <c r="BO129" s="61"/>
      <c r="BP129" s="61"/>
      <c r="BQ129" s="61"/>
    </row>
    <row r="130" spans="1:69" ht="38.25">
      <c r="A130" s="148" t="s">
        <v>262</v>
      </c>
      <c r="B130" s="170"/>
      <c r="C130" s="170"/>
      <c r="D130" s="170"/>
      <c r="E130" s="171" t="s">
        <v>780</v>
      </c>
      <c r="F130" s="150" t="s">
        <v>49</v>
      </c>
      <c r="G130" s="171"/>
      <c r="H130" s="171"/>
      <c r="I130" s="171"/>
      <c r="J130" s="171"/>
      <c r="K130" s="152"/>
      <c r="L130" s="169" t="s">
        <v>594</v>
      </c>
      <c r="M130" s="151" t="s">
        <v>371</v>
      </c>
      <c r="N130" s="171"/>
      <c r="O130" s="172">
        <v>1</v>
      </c>
      <c r="P130" s="172">
        <v>1</v>
      </c>
      <c r="Q130" s="172">
        <v>1</v>
      </c>
      <c r="R130" s="172">
        <v>1</v>
      </c>
      <c r="S130" s="172">
        <v>1</v>
      </c>
      <c r="T130" s="172">
        <v>1</v>
      </c>
      <c r="U130" s="172">
        <v>1</v>
      </c>
      <c r="V130" s="172">
        <v>1</v>
      </c>
      <c r="W130" s="172">
        <v>1</v>
      </c>
      <c r="X130" s="172">
        <v>1</v>
      </c>
      <c r="Y130" s="172">
        <v>1</v>
      </c>
      <c r="Z130" s="172">
        <v>1</v>
      </c>
      <c r="AA130" s="156">
        <v>12</v>
      </c>
      <c r="AB130" s="157">
        <v>0</v>
      </c>
      <c r="AC130" s="158">
        <v>62.699999999999996</v>
      </c>
      <c r="AD130" s="158">
        <v>752.4</v>
      </c>
      <c r="AE130" s="158">
        <v>752.4</v>
      </c>
      <c r="AF130" s="151" t="s">
        <v>528</v>
      </c>
      <c r="AG130" s="159" t="s">
        <v>490</v>
      </c>
      <c r="AH130" s="159" t="s">
        <v>803</v>
      </c>
      <c r="AI130" s="159" t="s">
        <v>804</v>
      </c>
      <c r="AJ130" s="160">
        <v>683</v>
      </c>
      <c r="AK130" s="161" t="s">
        <v>81</v>
      </c>
      <c r="AL130" s="162" t="s">
        <v>846</v>
      </c>
      <c r="AM130" s="159" t="s">
        <v>429</v>
      </c>
      <c r="AN130" s="153" t="s">
        <v>538</v>
      </c>
      <c r="AO130" s="153" t="s">
        <v>831</v>
      </c>
      <c r="AP130" s="173"/>
      <c r="AQ130" s="61"/>
      <c r="AR130" s="61"/>
      <c r="AS130" s="61"/>
      <c r="AT130" s="61"/>
      <c r="AU130" s="61"/>
      <c r="AV130" s="61"/>
      <c r="AW130" s="61"/>
      <c r="AX130" s="61"/>
      <c r="AY130" s="61"/>
      <c r="AZ130" s="61"/>
      <c r="BA130" s="61"/>
      <c r="BB130" s="164">
        <f t="shared" si="1"/>
        <v>0</v>
      </c>
      <c r="BC130" s="61"/>
      <c r="BD130" s="61"/>
      <c r="BE130" s="61"/>
      <c r="BF130" s="61"/>
      <c r="BG130" s="61"/>
      <c r="BH130" s="61"/>
      <c r="BI130" s="61"/>
      <c r="BJ130" s="61"/>
      <c r="BK130" s="61"/>
      <c r="BL130" s="61"/>
      <c r="BM130" s="61"/>
      <c r="BN130" s="61"/>
      <c r="BO130" s="61"/>
      <c r="BP130" s="61"/>
      <c r="BQ130" s="61"/>
    </row>
    <row r="131" spans="1:69" ht="38.25">
      <c r="A131" s="148" t="s">
        <v>263</v>
      </c>
      <c r="B131" s="170"/>
      <c r="C131" s="170"/>
      <c r="D131" s="170"/>
      <c r="E131" s="171" t="s">
        <v>486</v>
      </c>
      <c r="F131" s="150" t="s">
        <v>49</v>
      </c>
      <c r="G131" s="171"/>
      <c r="H131" s="171"/>
      <c r="I131" s="171"/>
      <c r="J131" s="171"/>
      <c r="K131" s="152"/>
      <c r="L131" s="169" t="s">
        <v>365</v>
      </c>
      <c r="M131" s="151" t="s">
        <v>371</v>
      </c>
      <c r="N131" s="171"/>
      <c r="O131" s="172"/>
      <c r="P131" s="172"/>
      <c r="Q131" s="172">
        <v>1</v>
      </c>
      <c r="R131" s="172"/>
      <c r="S131" s="172"/>
      <c r="T131" s="172"/>
      <c r="U131" s="172"/>
      <c r="V131" s="172"/>
      <c r="W131" s="172"/>
      <c r="X131" s="172">
        <v>1</v>
      </c>
      <c r="Y131" s="172">
        <v>1</v>
      </c>
      <c r="Z131" s="172"/>
      <c r="AA131" s="156">
        <v>3</v>
      </c>
      <c r="AB131" s="157">
        <v>0</v>
      </c>
      <c r="AC131" s="158">
        <v>474.49999999999994</v>
      </c>
      <c r="AD131" s="158">
        <v>1423.4999999999998</v>
      </c>
      <c r="AE131" s="158">
        <v>1423.4999999999998</v>
      </c>
      <c r="AF131" s="151" t="s">
        <v>528</v>
      </c>
      <c r="AG131" s="159" t="s">
        <v>490</v>
      </c>
      <c r="AH131" s="159" t="s">
        <v>803</v>
      </c>
      <c r="AI131" s="159" t="s">
        <v>804</v>
      </c>
      <c r="AJ131" s="160">
        <v>683</v>
      </c>
      <c r="AK131" s="161" t="s">
        <v>83</v>
      </c>
      <c r="AL131" s="162" t="s">
        <v>486</v>
      </c>
      <c r="AM131" s="159" t="s">
        <v>429</v>
      </c>
      <c r="AN131" s="153" t="s">
        <v>538</v>
      </c>
      <c r="AO131" s="153" t="s">
        <v>831</v>
      </c>
      <c r="AP131" s="173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164">
        <f t="shared" si="1"/>
        <v>0</v>
      </c>
      <c r="BC131" s="61"/>
      <c r="BD131" s="61"/>
      <c r="BE131" s="61"/>
      <c r="BF131" s="61"/>
      <c r="BG131" s="61"/>
      <c r="BH131" s="61"/>
      <c r="BI131" s="61"/>
      <c r="BJ131" s="61"/>
      <c r="BK131" s="61"/>
      <c r="BL131" s="61"/>
      <c r="BM131" s="61"/>
      <c r="BN131" s="61"/>
      <c r="BO131" s="61"/>
      <c r="BP131" s="61"/>
      <c r="BQ131" s="61"/>
    </row>
    <row r="132" spans="1:69" ht="38.25">
      <c r="A132" s="148" t="s">
        <v>264</v>
      </c>
      <c r="B132" s="170"/>
      <c r="C132" s="170"/>
      <c r="D132" s="170"/>
      <c r="E132" s="171" t="s">
        <v>488</v>
      </c>
      <c r="F132" s="150" t="s">
        <v>49</v>
      </c>
      <c r="G132" s="171"/>
      <c r="H132" s="171"/>
      <c r="I132" s="171"/>
      <c r="J132" s="171"/>
      <c r="K132" s="152"/>
      <c r="L132" s="169" t="s">
        <v>365</v>
      </c>
      <c r="M132" s="151" t="s">
        <v>371</v>
      </c>
      <c r="N132" s="171"/>
      <c r="O132" s="172"/>
      <c r="P132" s="172"/>
      <c r="Q132" s="172">
        <v>1</v>
      </c>
      <c r="R132" s="172"/>
      <c r="S132" s="172"/>
      <c r="T132" s="172"/>
      <c r="U132" s="172"/>
      <c r="V132" s="172"/>
      <c r="W132" s="172"/>
      <c r="X132" s="172"/>
      <c r="Y132" s="172"/>
      <c r="Z132" s="172"/>
      <c r="AA132" s="156">
        <v>1</v>
      </c>
      <c r="AB132" s="157">
        <v>0</v>
      </c>
      <c r="AC132" s="158">
        <v>6861.2460000000001</v>
      </c>
      <c r="AD132" s="158">
        <v>6861.2460000000001</v>
      </c>
      <c r="AE132" s="158">
        <v>6861.2460000000001</v>
      </c>
      <c r="AF132" s="151" t="s">
        <v>528</v>
      </c>
      <c r="AG132" s="159" t="s">
        <v>490</v>
      </c>
      <c r="AH132" s="159" t="s">
        <v>803</v>
      </c>
      <c r="AI132" s="159" t="s">
        <v>804</v>
      </c>
      <c r="AJ132" s="160">
        <v>683</v>
      </c>
      <c r="AK132" s="161" t="s">
        <v>87</v>
      </c>
      <c r="AL132" s="162" t="s">
        <v>488</v>
      </c>
      <c r="AM132" s="159" t="s">
        <v>429</v>
      </c>
      <c r="AN132" s="153" t="s">
        <v>538</v>
      </c>
      <c r="AO132" s="153" t="s">
        <v>831</v>
      </c>
      <c r="AP132" s="173"/>
      <c r="AQ132" s="61"/>
      <c r="AR132" s="61"/>
      <c r="AS132" s="61"/>
      <c r="AT132" s="61"/>
      <c r="AU132" s="61"/>
      <c r="AV132" s="61"/>
      <c r="AW132" s="61"/>
      <c r="AX132" s="61"/>
      <c r="AY132" s="61"/>
      <c r="AZ132" s="61"/>
      <c r="BA132" s="61"/>
      <c r="BB132" s="164">
        <f t="shared" si="1"/>
        <v>0</v>
      </c>
      <c r="BC132" s="61"/>
      <c r="BD132" s="61"/>
      <c r="BE132" s="61"/>
      <c r="BF132" s="61"/>
      <c r="BG132" s="61"/>
      <c r="BH132" s="61"/>
      <c r="BI132" s="61"/>
      <c r="BJ132" s="61"/>
      <c r="BK132" s="61"/>
      <c r="BL132" s="61"/>
      <c r="BM132" s="61"/>
      <c r="BN132" s="61"/>
      <c r="BO132" s="61"/>
      <c r="BP132" s="61"/>
      <c r="BQ132" s="61"/>
    </row>
    <row r="133" spans="1:69" ht="38.25">
      <c r="A133" s="148" t="s">
        <v>265</v>
      </c>
      <c r="B133" s="170"/>
      <c r="C133" s="170"/>
      <c r="D133" s="170"/>
      <c r="E133" s="171" t="s">
        <v>489</v>
      </c>
      <c r="F133" s="150" t="s">
        <v>49</v>
      </c>
      <c r="G133" s="171"/>
      <c r="H133" s="171"/>
      <c r="I133" s="171"/>
      <c r="J133" s="171"/>
      <c r="K133" s="152"/>
      <c r="L133" s="169" t="s">
        <v>365</v>
      </c>
      <c r="M133" s="151" t="s">
        <v>371</v>
      </c>
      <c r="N133" s="171"/>
      <c r="O133" s="172"/>
      <c r="P133" s="172"/>
      <c r="Q133" s="172"/>
      <c r="R133" s="172"/>
      <c r="S133" s="172"/>
      <c r="T133" s="172"/>
      <c r="U133" s="172"/>
      <c r="V133" s="172"/>
      <c r="W133" s="172"/>
      <c r="X133" s="172">
        <v>1</v>
      </c>
      <c r="Y133" s="172"/>
      <c r="Z133" s="172"/>
      <c r="AA133" s="156">
        <v>1</v>
      </c>
      <c r="AB133" s="157">
        <v>0</v>
      </c>
      <c r="AC133" s="158">
        <v>13068.5</v>
      </c>
      <c r="AD133" s="158">
        <v>13068.5</v>
      </c>
      <c r="AE133" s="158">
        <v>13068.5</v>
      </c>
      <c r="AF133" s="151" t="s">
        <v>528</v>
      </c>
      <c r="AG133" s="159" t="s">
        <v>490</v>
      </c>
      <c r="AH133" s="159" t="s">
        <v>803</v>
      </c>
      <c r="AI133" s="159" t="s">
        <v>804</v>
      </c>
      <c r="AJ133" s="160">
        <v>683</v>
      </c>
      <c r="AK133" s="161" t="s">
        <v>88</v>
      </c>
      <c r="AL133" s="162" t="s">
        <v>489</v>
      </c>
      <c r="AM133" s="159" t="s">
        <v>429</v>
      </c>
      <c r="AN133" s="153" t="s">
        <v>538</v>
      </c>
      <c r="AO133" s="153" t="s">
        <v>831</v>
      </c>
      <c r="AP133" s="173"/>
      <c r="AQ133" s="61"/>
      <c r="AR133" s="61"/>
      <c r="AS133" s="61"/>
      <c r="AT133" s="61"/>
      <c r="AU133" s="61"/>
      <c r="AV133" s="61"/>
      <c r="AW133" s="61"/>
      <c r="AX133" s="61"/>
      <c r="AY133" s="61"/>
      <c r="AZ133" s="61"/>
      <c r="BA133" s="61"/>
      <c r="BB133" s="164">
        <f t="shared" si="1"/>
        <v>0</v>
      </c>
      <c r="BC133" s="61"/>
      <c r="BD133" s="61"/>
      <c r="BE133" s="61"/>
      <c r="BF133" s="61"/>
      <c r="BG133" s="61"/>
      <c r="BH133" s="61"/>
      <c r="BI133" s="61"/>
      <c r="BJ133" s="61"/>
      <c r="BK133" s="61"/>
      <c r="BL133" s="61"/>
      <c r="BM133" s="61"/>
      <c r="BN133" s="61"/>
      <c r="BO133" s="61"/>
      <c r="BP133" s="61"/>
      <c r="BQ133" s="61"/>
    </row>
    <row r="134" spans="1:69" ht="38.25">
      <c r="A134" s="148" t="s">
        <v>266</v>
      </c>
      <c r="B134" s="170"/>
      <c r="C134" s="170"/>
      <c r="D134" s="170"/>
      <c r="E134" s="171" t="s">
        <v>782</v>
      </c>
      <c r="F134" s="150" t="s">
        <v>49</v>
      </c>
      <c r="G134" s="171"/>
      <c r="H134" s="171"/>
      <c r="I134" s="171"/>
      <c r="J134" s="171"/>
      <c r="K134" s="152"/>
      <c r="L134" s="169" t="s">
        <v>594</v>
      </c>
      <c r="M134" s="151" t="s">
        <v>371</v>
      </c>
      <c r="N134" s="171"/>
      <c r="O134" s="172"/>
      <c r="P134" s="172"/>
      <c r="Q134" s="172"/>
      <c r="R134" s="172"/>
      <c r="S134" s="172"/>
      <c r="T134" s="172"/>
      <c r="U134" s="172"/>
      <c r="V134" s="172"/>
      <c r="W134" s="172"/>
      <c r="X134" s="172"/>
      <c r="Y134" s="172"/>
      <c r="Z134" s="172">
        <v>1</v>
      </c>
      <c r="AA134" s="156">
        <v>1</v>
      </c>
      <c r="AB134" s="157">
        <v>11</v>
      </c>
      <c r="AC134" s="158">
        <v>667.37288135593224</v>
      </c>
      <c r="AD134" s="158">
        <v>667.37288135593224</v>
      </c>
      <c r="AE134" s="158">
        <v>8008.4745762711864</v>
      </c>
      <c r="AF134" s="151" t="s">
        <v>528</v>
      </c>
      <c r="AG134" s="159" t="s">
        <v>490</v>
      </c>
      <c r="AH134" s="159" t="s">
        <v>803</v>
      </c>
      <c r="AI134" s="159" t="s">
        <v>804</v>
      </c>
      <c r="AJ134" s="160">
        <v>683</v>
      </c>
      <c r="AK134" s="161" t="s">
        <v>89</v>
      </c>
      <c r="AL134" s="162" t="s">
        <v>672</v>
      </c>
      <c r="AM134" s="159" t="s">
        <v>429</v>
      </c>
      <c r="AN134" s="153" t="s">
        <v>538</v>
      </c>
      <c r="AO134" s="153" t="s">
        <v>831</v>
      </c>
      <c r="AP134" s="173">
        <v>815.67796610169489</v>
      </c>
      <c r="AQ134" s="61">
        <v>815.67796610169489</v>
      </c>
      <c r="AR134" s="61">
        <v>815.67796610169489</v>
      </c>
      <c r="AS134" s="61">
        <v>815.67796610169489</v>
      </c>
      <c r="AT134" s="61">
        <v>815.67796610169489</v>
      </c>
      <c r="AU134" s="61">
        <v>815.67796610169489</v>
      </c>
      <c r="AV134" s="61">
        <v>815.67796610169489</v>
      </c>
      <c r="AW134" s="61">
        <v>815.67796610169489</v>
      </c>
      <c r="AX134" s="61">
        <v>815.67796610169489</v>
      </c>
      <c r="AY134" s="61"/>
      <c r="AZ134" s="61"/>
      <c r="BA134" s="61"/>
      <c r="BB134" s="164">
        <f t="shared" si="1"/>
        <v>7341.1016949152545</v>
      </c>
      <c r="BC134" s="61"/>
      <c r="BD134" s="61"/>
      <c r="BE134" s="61"/>
      <c r="BF134" s="61"/>
      <c r="BG134" s="61"/>
      <c r="BH134" s="61"/>
      <c r="BI134" s="61"/>
      <c r="BJ134" s="61"/>
      <c r="BK134" s="61"/>
      <c r="BL134" s="61"/>
      <c r="BM134" s="61"/>
      <c r="BN134" s="61"/>
      <c r="BO134" s="61"/>
      <c r="BP134" s="61"/>
      <c r="BQ134" s="61"/>
    </row>
    <row r="135" spans="1:69" ht="25.5">
      <c r="A135" s="148" t="s">
        <v>267</v>
      </c>
      <c r="B135" s="170"/>
      <c r="C135" s="170"/>
      <c r="D135" s="170"/>
      <c r="E135" s="171" t="s">
        <v>783</v>
      </c>
      <c r="F135" s="150" t="s">
        <v>94</v>
      </c>
      <c r="G135" s="171"/>
      <c r="H135" s="171"/>
      <c r="I135" s="171"/>
      <c r="J135" s="171"/>
      <c r="K135" s="152"/>
      <c r="L135" s="169" t="s">
        <v>594</v>
      </c>
      <c r="M135" s="151" t="s">
        <v>371</v>
      </c>
      <c r="N135" s="171"/>
      <c r="O135" s="172"/>
      <c r="P135" s="172"/>
      <c r="Q135" s="172"/>
      <c r="R135" s="172"/>
      <c r="S135" s="172"/>
      <c r="T135" s="172">
        <v>1</v>
      </c>
      <c r="U135" s="172">
        <v>1</v>
      </c>
      <c r="V135" s="172">
        <v>1</v>
      </c>
      <c r="W135" s="172">
        <v>1</v>
      </c>
      <c r="X135" s="172">
        <v>1</v>
      </c>
      <c r="Y135" s="172">
        <v>1</v>
      </c>
      <c r="Z135" s="172">
        <v>1</v>
      </c>
      <c r="AA135" s="156">
        <v>7</v>
      </c>
      <c r="AB135" s="157">
        <v>5</v>
      </c>
      <c r="AC135" s="158">
        <v>2432.2020338983052</v>
      </c>
      <c r="AD135" s="158">
        <v>17025.414237288136</v>
      </c>
      <c r="AE135" s="158">
        <v>29186.424406779661</v>
      </c>
      <c r="AF135" s="171" t="s">
        <v>801</v>
      </c>
      <c r="AG135" s="159" t="s">
        <v>490</v>
      </c>
      <c r="AH135" s="159" t="s">
        <v>803</v>
      </c>
      <c r="AI135" s="159" t="s">
        <v>804</v>
      </c>
      <c r="AJ135" s="160">
        <v>683</v>
      </c>
      <c r="AK135" s="161" t="s">
        <v>93</v>
      </c>
      <c r="AL135" s="162" t="s">
        <v>673</v>
      </c>
      <c r="AM135" s="159" t="s">
        <v>434</v>
      </c>
      <c r="AN135" s="153" t="s">
        <v>555</v>
      </c>
      <c r="AO135" s="153" t="s">
        <v>856</v>
      </c>
      <c r="AP135" s="173">
        <v>2432.2020338983048</v>
      </c>
      <c r="AQ135" s="61">
        <v>2432.2020338983048</v>
      </c>
      <c r="AR135" s="61">
        <v>2432.2020338983048</v>
      </c>
      <c r="AS135" s="61">
        <v>2432.2020338983048</v>
      </c>
      <c r="AT135" s="61">
        <v>2432.2020338983048</v>
      </c>
      <c r="AU135" s="61"/>
      <c r="AV135" s="61"/>
      <c r="AW135" s="61"/>
      <c r="AX135" s="61"/>
      <c r="AY135" s="61"/>
      <c r="AZ135" s="61"/>
      <c r="BA135" s="61"/>
      <c r="BB135" s="164">
        <f t="shared" si="1"/>
        <v>12161.010169491525</v>
      </c>
      <c r="BC135" s="61"/>
      <c r="BD135" s="61"/>
      <c r="BE135" s="61"/>
      <c r="BF135" s="61"/>
      <c r="BG135" s="61"/>
      <c r="BH135" s="61"/>
      <c r="BI135" s="61"/>
      <c r="BJ135" s="61"/>
      <c r="BK135" s="61"/>
      <c r="BL135" s="61"/>
      <c r="BM135" s="61"/>
      <c r="BN135" s="61"/>
      <c r="BO135" s="61"/>
      <c r="BP135" s="61"/>
      <c r="BQ135" s="61"/>
    </row>
    <row r="136" spans="1:69" ht="25.5">
      <c r="A136" s="148" t="s">
        <v>268</v>
      </c>
      <c r="B136" s="170"/>
      <c r="C136" s="170"/>
      <c r="D136" s="170"/>
      <c r="E136" s="171" t="s">
        <v>784</v>
      </c>
      <c r="F136" s="150" t="s">
        <v>94</v>
      </c>
      <c r="G136" s="171"/>
      <c r="H136" s="171"/>
      <c r="I136" s="171"/>
      <c r="J136" s="171"/>
      <c r="K136" s="152"/>
      <c r="L136" s="169" t="s">
        <v>594</v>
      </c>
      <c r="M136" s="151" t="s">
        <v>371</v>
      </c>
      <c r="N136" s="171"/>
      <c r="O136" s="172"/>
      <c r="P136" s="172"/>
      <c r="Q136" s="172"/>
      <c r="R136" s="172"/>
      <c r="S136" s="172"/>
      <c r="T136" s="172"/>
      <c r="U136" s="172">
        <v>5</v>
      </c>
      <c r="V136" s="172">
        <v>5</v>
      </c>
      <c r="W136" s="172">
        <v>5</v>
      </c>
      <c r="X136" s="172">
        <v>5</v>
      </c>
      <c r="Y136" s="172">
        <v>5</v>
      </c>
      <c r="Z136" s="172">
        <v>5</v>
      </c>
      <c r="AA136" s="156">
        <v>30</v>
      </c>
      <c r="AB136" s="157">
        <v>30</v>
      </c>
      <c r="AC136" s="158">
        <v>42.372881355932208</v>
      </c>
      <c r="AD136" s="158">
        <v>1271.1864406779662</v>
      </c>
      <c r="AE136" s="158">
        <v>2542.3728813559323</v>
      </c>
      <c r="AF136" s="171" t="s">
        <v>801</v>
      </c>
      <c r="AG136" s="159" t="s">
        <v>490</v>
      </c>
      <c r="AH136" s="159" t="s">
        <v>803</v>
      </c>
      <c r="AI136" s="159" t="s">
        <v>804</v>
      </c>
      <c r="AJ136" s="160">
        <v>683</v>
      </c>
      <c r="AK136" s="161" t="s">
        <v>95</v>
      </c>
      <c r="AL136" s="162" t="s">
        <v>847</v>
      </c>
      <c r="AM136" s="159" t="s">
        <v>434</v>
      </c>
      <c r="AN136" s="153" t="s">
        <v>555</v>
      </c>
      <c r="AO136" s="153" t="s">
        <v>856</v>
      </c>
      <c r="AP136" s="173">
        <v>211.86440677966104</v>
      </c>
      <c r="AQ136" s="61">
        <v>211.86440677966104</v>
      </c>
      <c r="AR136" s="61">
        <v>211.86440677966104</v>
      </c>
      <c r="AS136" s="61">
        <v>211.86440677966104</v>
      </c>
      <c r="AT136" s="61">
        <v>211.86440677966104</v>
      </c>
      <c r="AU136" s="61">
        <v>211.86440677966104</v>
      </c>
      <c r="AV136" s="61"/>
      <c r="AW136" s="61"/>
      <c r="AX136" s="61"/>
      <c r="AY136" s="61"/>
      <c r="AZ136" s="61"/>
      <c r="BA136" s="61"/>
      <c r="BB136" s="164">
        <f t="shared" si="1"/>
        <v>1271.1864406779662</v>
      </c>
      <c r="BC136" s="61"/>
      <c r="BD136" s="61"/>
      <c r="BE136" s="61"/>
      <c r="BF136" s="61"/>
      <c r="BG136" s="61"/>
      <c r="BH136" s="61"/>
      <c r="BI136" s="61"/>
      <c r="BJ136" s="61"/>
      <c r="BK136" s="61"/>
      <c r="BL136" s="61"/>
      <c r="BM136" s="61"/>
      <c r="BN136" s="61"/>
      <c r="BO136" s="61"/>
      <c r="BP136" s="61"/>
      <c r="BQ136" s="61"/>
    </row>
    <row r="137" spans="1:69" ht="25.5">
      <c r="A137" s="148" t="s">
        <v>269</v>
      </c>
      <c r="B137" s="170"/>
      <c r="C137" s="170"/>
      <c r="D137" s="170"/>
      <c r="E137" s="171" t="s">
        <v>785</v>
      </c>
      <c r="F137" s="150" t="s">
        <v>100</v>
      </c>
      <c r="G137" s="171"/>
      <c r="H137" s="171"/>
      <c r="I137" s="171"/>
      <c r="J137" s="171"/>
      <c r="K137" s="152"/>
      <c r="L137" s="169" t="s">
        <v>594</v>
      </c>
      <c r="M137" s="151" t="s">
        <v>371</v>
      </c>
      <c r="N137" s="171"/>
      <c r="O137" s="172"/>
      <c r="P137" s="172"/>
      <c r="Q137" s="172"/>
      <c r="R137" s="172"/>
      <c r="S137" s="172"/>
      <c r="T137" s="172"/>
      <c r="U137" s="172">
        <v>1</v>
      </c>
      <c r="V137" s="172">
        <v>1</v>
      </c>
      <c r="W137" s="172">
        <v>1</v>
      </c>
      <c r="X137" s="172">
        <v>1</v>
      </c>
      <c r="Y137" s="172">
        <v>1</v>
      </c>
      <c r="Z137" s="172">
        <v>1</v>
      </c>
      <c r="AA137" s="156">
        <v>6</v>
      </c>
      <c r="AB137" s="157">
        <v>6</v>
      </c>
      <c r="AC137" s="158">
        <v>94.5</v>
      </c>
      <c r="AD137" s="158">
        <v>567</v>
      </c>
      <c r="AE137" s="158">
        <v>1134</v>
      </c>
      <c r="AF137" s="171" t="s">
        <v>801</v>
      </c>
      <c r="AG137" s="159" t="s">
        <v>490</v>
      </c>
      <c r="AH137" s="159" t="s">
        <v>803</v>
      </c>
      <c r="AI137" s="159" t="s">
        <v>804</v>
      </c>
      <c r="AJ137" s="160">
        <v>683</v>
      </c>
      <c r="AK137" s="161" t="s">
        <v>99</v>
      </c>
      <c r="AL137" s="162" t="s">
        <v>848</v>
      </c>
      <c r="AM137" s="159" t="s">
        <v>838</v>
      </c>
      <c r="AN137" s="153" t="s">
        <v>556</v>
      </c>
      <c r="AO137" s="153" t="s">
        <v>857</v>
      </c>
      <c r="AP137" s="173">
        <v>94.5</v>
      </c>
      <c r="AQ137" s="61">
        <v>94.5</v>
      </c>
      <c r="AR137" s="61">
        <v>94.5</v>
      </c>
      <c r="AS137" s="61">
        <v>94.5</v>
      </c>
      <c r="AT137" s="61">
        <v>94.5</v>
      </c>
      <c r="AU137" s="61">
        <v>94.5</v>
      </c>
      <c r="AV137" s="61"/>
      <c r="AW137" s="61"/>
      <c r="AX137" s="61"/>
      <c r="AY137" s="61"/>
      <c r="AZ137" s="61"/>
      <c r="BA137" s="61"/>
      <c r="BB137" s="164">
        <f t="shared" si="1"/>
        <v>567</v>
      </c>
      <c r="BC137" s="61"/>
      <c r="BD137" s="61"/>
      <c r="BE137" s="61"/>
      <c r="BF137" s="61"/>
      <c r="BG137" s="61"/>
      <c r="BH137" s="61"/>
      <c r="BI137" s="61"/>
      <c r="BJ137" s="61"/>
      <c r="BK137" s="61"/>
      <c r="BL137" s="61"/>
      <c r="BM137" s="61"/>
      <c r="BN137" s="61"/>
      <c r="BO137" s="61"/>
      <c r="BP137" s="61"/>
      <c r="BQ137" s="61"/>
    </row>
    <row r="138" spans="1:69" ht="38.25">
      <c r="A138" s="148" t="s">
        <v>270</v>
      </c>
      <c r="B138" s="170"/>
      <c r="C138" s="170"/>
      <c r="D138" s="170"/>
      <c r="E138" s="171" t="s">
        <v>786</v>
      </c>
      <c r="F138" s="150" t="s">
        <v>103</v>
      </c>
      <c r="G138" s="171"/>
      <c r="H138" s="171"/>
      <c r="I138" s="171"/>
      <c r="J138" s="171"/>
      <c r="K138" s="152"/>
      <c r="L138" s="169" t="s">
        <v>365</v>
      </c>
      <c r="M138" s="151" t="s">
        <v>371</v>
      </c>
      <c r="N138" s="171"/>
      <c r="O138" s="172"/>
      <c r="P138" s="172"/>
      <c r="Q138" s="172"/>
      <c r="R138" s="172"/>
      <c r="S138" s="172"/>
      <c r="T138" s="172"/>
      <c r="U138" s="172">
        <v>6</v>
      </c>
      <c r="V138" s="172">
        <v>6</v>
      </c>
      <c r="W138" s="172">
        <v>6</v>
      </c>
      <c r="X138" s="172">
        <v>6</v>
      </c>
      <c r="Y138" s="172">
        <v>4</v>
      </c>
      <c r="Z138" s="172">
        <v>4</v>
      </c>
      <c r="AA138" s="156">
        <f>U138+V138+W138+X138+Y138+Z138</f>
        <v>32</v>
      </c>
      <c r="AB138" s="157">
        <v>17</v>
      </c>
      <c r="AC138" s="158">
        <v>89.387755102040813</v>
      </c>
      <c r="AD138" s="158">
        <f>AC138*AA138</f>
        <v>2860.408163265306</v>
      </c>
      <c r="AE138" s="158">
        <f>AC138*(AA138+AB138)</f>
        <v>4380</v>
      </c>
      <c r="AF138" s="171" t="s">
        <v>532</v>
      </c>
      <c r="AG138" s="159" t="s">
        <v>490</v>
      </c>
      <c r="AH138" s="159" t="s">
        <v>803</v>
      </c>
      <c r="AI138" s="159" t="s">
        <v>804</v>
      </c>
      <c r="AJ138" s="160">
        <v>683</v>
      </c>
      <c r="AK138" s="161" t="s">
        <v>104</v>
      </c>
      <c r="AL138" s="162" t="s">
        <v>849</v>
      </c>
      <c r="AM138" s="159" t="s">
        <v>432</v>
      </c>
      <c r="AN138" s="153" t="s">
        <v>557</v>
      </c>
      <c r="AO138" s="153" t="s">
        <v>858</v>
      </c>
      <c r="AP138" s="237">
        <v>253.26530612244892</v>
      </c>
      <c r="AQ138" s="238">
        <v>253.26530612244892</v>
      </c>
      <c r="AR138" s="238">
        <v>253.26530612244892</v>
      </c>
      <c r="AS138" s="238">
        <v>253.26530612244892</v>
      </c>
      <c r="AT138" s="238">
        <v>253.26530612244892</v>
      </c>
      <c r="AU138" s="238">
        <v>253.26530612244892</v>
      </c>
      <c r="AV138" s="61"/>
      <c r="AW138" s="61"/>
      <c r="AX138" s="61"/>
      <c r="AY138" s="61"/>
      <c r="AZ138" s="61"/>
      <c r="BA138" s="61"/>
      <c r="BB138" s="164">
        <f>SUM(AP138:BA138)</f>
        <v>1519.5918367346935</v>
      </c>
      <c r="BC138" s="61"/>
      <c r="BD138" s="61"/>
      <c r="BE138" s="61"/>
      <c r="BF138" s="61"/>
      <c r="BG138" s="61"/>
      <c r="BH138" s="61"/>
      <c r="BI138" s="61"/>
      <c r="BJ138" s="61"/>
      <c r="BK138" s="61"/>
      <c r="BL138" s="61"/>
      <c r="BM138" s="61"/>
      <c r="BN138" s="61"/>
      <c r="BO138" s="61"/>
      <c r="BP138" s="61"/>
      <c r="BQ138" s="61"/>
    </row>
    <row r="139" spans="1:69" ht="25.5">
      <c r="A139" s="148" t="s">
        <v>271</v>
      </c>
      <c r="B139" s="170"/>
      <c r="C139" s="170"/>
      <c r="D139" s="170"/>
      <c r="E139" s="171" t="s">
        <v>787</v>
      </c>
      <c r="F139" s="150" t="s">
        <v>20</v>
      </c>
      <c r="G139" s="171"/>
      <c r="H139" s="171"/>
      <c r="I139" s="171"/>
      <c r="J139" s="171"/>
      <c r="K139" s="152"/>
      <c r="L139" s="169" t="s">
        <v>605</v>
      </c>
      <c r="M139" s="151" t="s">
        <v>371</v>
      </c>
      <c r="N139" s="171"/>
      <c r="O139" s="172"/>
      <c r="P139" s="172"/>
      <c r="Q139" s="172"/>
      <c r="R139" s="172"/>
      <c r="S139" s="172"/>
      <c r="T139" s="172">
        <v>1</v>
      </c>
      <c r="U139" s="172">
        <v>1</v>
      </c>
      <c r="V139" s="172">
        <v>1</v>
      </c>
      <c r="W139" s="172">
        <v>1</v>
      </c>
      <c r="X139" s="172">
        <v>1</v>
      </c>
      <c r="Y139" s="172">
        <v>1</v>
      </c>
      <c r="Z139" s="172">
        <v>1</v>
      </c>
      <c r="AA139" s="156">
        <v>7</v>
      </c>
      <c r="AB139" s="157">
        <v>5</v>
      </c>
      <c r="AC139" s="158">
        <v>1050</v>
      </c>
      <c r="AD139" s="158">
        <v>7350</v>
      </c>
      <c r="AE139" s="158">
        <v>12600</v>
      </c>
      <c r="AF139" s="151" t="s">
        <v>491</v>
      </c>
      <c r="AG139" s="159" t="s">
        <v>490</v>
      </c>
      <c r="AH139" s="159" t="s">
        <v>803</v>
      </c>
      <c r="AI139" s="159" t="s">
        <v>804</v>
      </c>
      <c r="AJ139" s="160">
        <v>683</v>
      </c>
      <c r="AK139" s="161" t="s">
        <v>105</v>
      </c>
      <c r="AL139" s="162" t="s">
        <v>513</v>
      </c>
      <c r="AM139" s="159" t="s">
        <v>425</v>
      </c>
      <c r="AN139" s="153" t="s">
        <v>839</v>
      </c>
      <c r="AO139" s="153" t="s">
        <v>829</v>
      </c>
      <c r="AP139" s="173">
        <v>1050</v>
      </c>
      <c r="AQ139" s="61">
        <v>1050</v>
      </c>
      <c r="AR139" s="61">
        <v>1050</v>
      </c>
      <c r="AS139" s="61">
        <v>1050</v>
      </c>
      <c r="AT139" s="61">
        <v>1050</v>
      </c>
      <c r="AU139" s="61"/>
      <c r="AV139" s="61"/>
      <c r="AW139" s="61"/>
      <c r="AX139" s="61"/>
      <c r="AY139" s="61"/>
      <c r="AZ139" s="61"/>
      <c r="BA139" s="61"/>
      <c r="BB139" s="164">
        <f t="shared" si="1"/>
        <v>5250</v>
      </c>
      <c r="BC139" s="61"/>
      <c r="BD139" s="61"/>
      <c r="BE139" s="61"/>
      <c r="BF139" s="61"/>
      <c r="BG139" s="61"/>
      <c r="BH139" s="61"/>
      <c r="BI139" s="61"/>
      <c r="BJ139" s="61"/>
      <c r="BK139" s="61"/>
      <c r="BL139" s="61"/>
      <c r="BM139" s="61"/>
      <c r="BN139" s="61"/>
      <c r="BO139" s="61"/>
      <c r="BP139" s="61"/>
      <c r="BQ139" s="61"/>
    </row>
    <row r="140" spans="1:69" ht="25.5">
      <c r="A140" s="148" t="s">
        <v>272</v>
      </c>
      <c r="B140" s="170"/>
      <c r="C140" s="170"/>
      <c r="D140" s="170"/>
      <c r="E140" s="171" t="s">
        <v>788</v>
      </c>
      <c r="F140" s="150" t="s">
        <v>86</v>
      </c>
      <c r="G140" s="171"/>
      <c r="H140" s="171"/>
      <c r="I140" s="171"/>
      <c r="J140" s="171"/>
      <c r="K140" s="152">
        <v>796</v>
      </c>
      <c r="L140" s="169" t="s">
        <v>595</v>
      </c>
      <c r="M140" s="151" t="s">
        <v>371</v>
      </c>
      <c r="N140" s="171"/>
      <c r="O140" s="172"/>
      <c r="P140" s="172"/>
      <c r="Q140" s="172"/>
      <c r="R140" s="172"/>
      <c r="S140" s="172"/>
      <c r="T140" s="172">
        <v>30</v>
      </c>
      <c r="U140" s="172"/>
      <c r="V140" s="172"/>
      <c r="W140" s="172"/>
      <c r="X140" s="172"/>
      <c r="Y140" s="172"/>
      <c r="Z140" s="172"/>
      <c r="AA140" s="156">
        <v>30</v>
      </c>
      <c r="AB140" s="157">
        <v>0</v>
      </c>
      <c r="AC140" s="158">
        <v>2322.0463333333332</v>
      </c>
      <c r="AD140" s="158">
        <f>AA140*AC140</f>
        <v>69661.39</v>
      </c>
      <c r="AE140" s="158">
        <f>(AA140+AB140)*AC140</f>
        <v>69661.39</v>
      </c>
      <c r="AF140" s="151" t="s">
        <v>799</v>
      </c>
      <c r="AG140" s="159" t="s">
        <v>542</v>
      </c>
      <c r="AH140" s="159" t="s">
        <v>803</v>
      </c>
      <c r="AI140" s="159" t="s">
        <v>804</v>
      </c>
      <c r="AJ140" s="160">
        <v>683</v>
      </c>
      <c r="AK140" s="180" t="s">
        <v>101</v>
      </c>
      <c r="AL140" s="162" t="s">
        <v>510</v>
      </c>
      <c r="AM140" s="159" t="s">
        <v>425</v>
      </c>
      <c r="AN140" s="153" t="s">
        <v>554</v>
      </c>
      <c r="AO140" s="153" t="s">
        <v>861</v>
      </c>
      <c r="AP140" s="173"/>
      <c r="AQ140" s="61"/>
      <c r="AR140" s="61"/>
      <c r="AS140" s="61"/>
      <c r="AT140" s="61"/>
      <c r="AU140" s="61"/>
      <c r="AV140" s="61"/>
      <c r="AW140" s="61"/>
      <c r="AX140" s="61"/>
      <c r="AY140" s="61"/>
      <c r="AZ140" s="61"/>
      <c r="BA140" s="61"/>
      <c r="BB140" s="164">
        <f t="shared" si="1"/>
        <v>0</v>
      </c>
      <c r="BC140" s="61"/>
      <c r="BD140" s="61"/>
      <c r="BE140" s="61"/>
      <c r="BF140" s="61"/>
      <c r="BG140" s="61"/>
      <c r="BH140" s="61"/>
      <c r="BI140" s="61"/>
      <c r="BJ140" s="61"/>
      <c r="BK140" s="61"/>
      <c r="BL140" s="61"/>
      <c r="BM140" s="61"/>
      <c r="BN140" s="61"/>
      <c r="BO140" s="61"/>
      <c r="BP140" s="61"/>
      <c r="BQ140" s="61"/>
    </row>
    <row r="141" spans="1:69" ht="89.25">
      <c r="A141" s="148" t="s">
        <v>273</v>
      </c>
      <c r="B141" s="170"/>
      <c r="C141" s="170"/>
      <c r="D141" s="170"/>
      <c r="E141" s="171" t="s">
        <v>789</v>
      </c>
      <c r="F141" s="150" t="s">
        <v>92</v>
      </c>
      <c r="G141" s="171"/>
      <c r="H141" s="171"/>
      <c r="I141" s="171"/>
      <c r="J141" s="171"/>
      <c r="K141" s="152">
        <v>796</v>
      </c>
      <c r="L141" s="169" t="s">
        <v>595</v>
      </c>
      <c r="M141" s="151" t="s">
        <v>371</v>
      </c>
      <c r="N141" s="171"/>
      <c r="O141" s="172"/>
      <c r="P141" s="172"/>
      <c r="Q141" s="172"/>
      <c r="R141" s="172"/>
      <c r="S141" s="172"/>
      <c r="T141" s="172"/>
      <c r="U141" s="172">
        <v>7</v>
      </c>
      <c r="V141" s="172"/>
      <c r="W141" s="172"/>
      <c r="X141" s="172"/>
      <c r="Y141" s="172"/>
      <c r="Z141" s="172"/>
      <c r="AA141" s="156">
        <v>7</v>
      </c>
      <c r="AB141" s="157">
        <v>0</v>
      </c>
      <c r="AC141" s="158">
        <v>293.52542372881362</v>
      </c>
      <c r="AD141" s="158">
        <v>2054.6779661016953</v>
      </c>
      <c r="AE141" s="158">
        <v>2054.6779661016953</v>
      </c>
      <c r="AF141" s="168" t="s">
        <v>534</v>
      </c>
      <c r="AG141" s="174" t="s">
        <v>542</v>
      </c>
      <c r="AH141" s="159" t="s">
        <v>803</v>
      </c>
      <c r="AI141" s="159" t="s">
        <v>804</v>
      </c>
      <c r="AJ141" s="160">
        <v>683</v>
      </c>
      <c r="AK141" s="180" t="s">
        <v>106</v>
      </c>
      <c r="AL141" s="162" t="s">
        <v>514</v>
      </c>
      <c r="AM141" s="159" t="s">
        <v>431</v>
      </c>
      <c r="AN141" s="153" t="s">
        <v>550</v>
      </c>
      <c r="AO141" s="153" t="s">
        <v>863</v>
      </c>
      <c r="AP141" s="173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  <c r="BA141" s="61"/>
      <c r="BB141" s="164">
        <f t="shared" ref="BB141:BB174" si="2">SUM(AP141:BA141)</f>
        <v>0</v>
      </c>
      <c r="BC141" s="61"/>
      <c r="BD141" s="61"/>
      <c r="BE141" s="61"/>
      <c r="BF141" s="61"/>
      <c r="BG141" s="61"/>
      <c r="BH141" s="61"/>
      <c r="BI141" s="61"/>
      <c r="BJ141" s="61"/>
      <c r="BK141" s="61"/>
      <c r="BL141" s="61"/>
      <c r="BM141" s="61"/>
      <c r="BN141" s="61"/>
      <c r="BO141" s="61"/>
      <c r="BP141" s="61"/>
      <c r="BQ141" s="61"/>
    </row>
    <row r="142" spans="1:69" ht="38.25" customHeight="1">
      <c r="A142" s="148" t="s">
        <v>274</v>
      </c>
      <c r="B142" s="170"/>
      <c r="C142" s="170"/>
      <c r="D142" s="170"/>
      <c r="E142" s="171" t="s">
        <v>790</v>
      </c>
      <c r="F142" s="150" t="s">
        <v>92</v>
      </c>
      <c r="G142" s="171"/>
      <c r="H142" s="171"/>
      <c r="I142" s="171"/>
      <c r="J142" s="171"/>
      <c r="K142" s="152">
        <v>796</v>
      </c>
      <c r="L142" s="169" t="s">
        <v>595</v>
      </c>
      <c r="M142" s="151" t="s">
        <v>371</v>
      </c>
      <c r="N142" s="171"/>
      <c r="O142" s="172"/>
      <c r="P142" s="172"/>
      <c r="Q142" s="172"/>
      <c r="R142" s="172"/>
      <c r="S142" s="172"/>
      <c r="T142" s="172"/>
      <c r="U142" s="172">
        <v>6</v>
      </c>
      <c r="V142" s="172"/>
      <c r="W142" s="172"/>
      <c r="X142" s="172"/>
      <c r="Y142" s="172"/>
      <c r="Z142" s="172"/>
      <c r="AA142" s="156">
        <v>6</v>
      </c>
      <c r="AB142" s="157">
        <v>0</v>
      </c>
      <c r="AC142" s="158">
        <v>355.63559322033899</v>
      </c>
      <c r="AD142" s="158">
        <v>2133.8135593220341</v>
      </c>
      <c r="AE142" s="158">
        <v>2133.8135593220341</v>
      </c>
      <c r="AF142" s="168" t="s">
        <v>534</v>
      </c>
      <c r="AG142" s="174" t="s">
        <v>542</v>
      </c>
      <c r="AH142" s="159" t="s">
        <v>803</v>
      </c>
      <c r="AI142" s="159" t="s">
        <v>804</v>
      </c>
      <c r="AJ142" s="160">
        <v>683</v>
      </c>
      <c r="AK142" s="180" t="s">
        <v>106</v>
      </c>
      <c r="AL142" s="162" t="s">
        <v>514</v>
      </c>
      <c r="AM142" s="159" t="s">
        <v>431</v>
      </c>
      <c r="AN142" s="153" t="s">
        <v>550</v>
      </c>
      <c r="AO142" s="153" t="s">
        <v>862</v>
      </c>
      <c r="AP142" s="173"/>
      <c r="AQ142" s="61"/>
      <c r="AR142" s="61"/>
      <c r="AS142" s="61"/>
      <c r="AT142" s="61"/>
      <c r="AU142" s="61"/>
      <c r="AV142" s="61"/>
      <c r="AW142" s="61"/>
      <c r="AX142" s="61"/>
      <c r="AY142" s="61"/>
      <c r="AZ142" s="61"/>
      <c r="BA142" s="61"/>
      <c r="BB142" s="164">
        <f t="shared" si="2"/>
        <v>0</v>
      </c>
      <c r="BC142" s="61"/>
      <c r="BD142" s="61"/>
      <c r="BE142" s="61"/>
      <c r="BF142" s="61"/>
      <c r="BG142" s="61"/>
      <c r="BH142" s="61"/>
      <c r="BI142" s="61"/>
      <c r="BJ142" s="61"/>
      <c r="BK142" s="61"/>
      <c r="BL142" s="61"/>
      <c r="BM142" s="61"/>
      <c r="BN142" s="61"/>
      <c r="BO142" s="61"/>
      <c r="BP142" s="61"/>
      <c r="BQ142" s="61"/>
    </row>
    <row r="143" spans="1:69" ht="51">
      <c r="A143" s="148" t="s">
        <v>275</v>
      </c>
      <c r="B143" s="170"/>
      <c r="C143" s="170"/>
      <c r="D143" s="170"/>
      <c r="E143" s="171" t="s">
        <v>791</v>
      </c>
      <c r="F143" s="150" t="s">
        <v>92</v>
      </c>
      <c r="G143" s="171"/>
      <c r="H143" s="171"/>
      <c r="I143" s="171"/>
      <c r="J143" s="171"/>
      <c r="K143" s="152">
        <v>796</v>
      </c>
      <c r="L143" s="169" t="s">
        <v>595</v>
      </c>
      <c r="M143" s="151" t="s">
        <v>371</v>
      </c>
      <c r="N143" s="171"/>
      <c r="O143" s="172"/>
      <c r="P143" s="172"/>
      <c r="Q143" s="172"/>
      <c r="R143" s="172"/>
      <c r="S143" s="172"/>
      <c r="T143" s="172"/>
      <c r="U143" s="172">
        <v>5</v>
      </c>
      <c r="V143" s="172"/>
      <c r="W143" s="172"/>
      <c r="X143" s="172"/>
      <c r="Y143" s="172"/>
      <c r="Z143" s="172"/>
      <c r="AA143" s="156">
        <v>5</v>
      </c>
      <c r="AB143" s="157">
        <v>0</v>
      </c>
      <c r="AC143" s="158">
        <v>455.29661016949154</v>
      </c>
      <c r="AD143" s="158">
        <v>2276.4830508474579</v>
      </c>
      <c r="AE143" s="158">
        <v>2276.4830508474579</v>
      </c>
      <c r="AF143" s="168" t="s">
        <v>534</v>
      </c>
      <c r="AG143" s="174" t="s">
        <v>542</v>
      </c>
      <c r="AH143" s="159" t="s">
        <v>803</v>
      </c>
      <c r="AI143" s="159" t="s">
        <v>804</v>
      </c>
      <c r="AJ143" s="160">
        <v>683</v>
      </c>
      <c r="AK143" s="180" t="s">
        <v>106</v>
      </c>
      <c r="AL143" s="162" t="s">
        <v>514</v>
      </c>
      <c r="AM143" s="159" t="s">
        <v>431</v>
      </c>
      <c r="AN143" s="153" t="s">
        <v>550</v>
      </c>
      <c r="AO143" s="153" t="s">
        <v>862</v>
      </c>
      <c r="AP143" s="173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B143" s="164">
        <f t="shared" si="2"/>
        <v>0</v>
      </c>
      <c r="BC143" s="61"/>
      <c r="BD143" s="61"/>
      <c r="BE143" s="61"/>
      <c r="BF143" s="61"/>
      <c r="BG143" s="61"/>
      <c r="BH143" s="61"/>
      <c r="BI143" s="61"/>
      <c r="BJ143" s="61"/>
      <c r="BK143" s="61"/>
      <c r="BL143" s="61"/>
      <c r="BM143" s="61"/>
      <c r="BN143" s="61"/>
      <c r="BO143" s="61"/>
      <c r="BP143" s="61"/>
      <c r="BQ143" s="61"/>
    </row>
    <row r="144" spans="1:69" ht="51">
      <c r="A144" s="148" t="s">
        <v>276</v>
      </c>
      <c r="B144" s="170"/>
      <c r="C144" s="170"/>
      <c r="D144" s="170"/>
      <c r="E144" s="171" t="s">
        <v>792</v>
      </c>
      <c r="F144" s="150" t="s">
        <v>92</v>
      </c>
      <c r="G144" s="171"/>
      <c r="H144" s="171"/>
      <c r="I144" s="171"/>
      <c r="J144" s="171"/>
      <c r="K144" s="152">
        <v>796</v>
      </c>
      <c r="L144" s="169" t="s">
        <v>595</v>
      </c>
      <c r="M144" s="151" t="s">
        <v>371</v>
      </c>
      <c r="N144" s="171"/>
      <c r="O144" s="172"/>
      <c r="P144" s="172"/>
      <c r="Q144" s="172"/>
      <c r="R144" s="172"/>
      <c r="S144" s="172"/>
      <c r="T144" s="172"/>
      <c r="U144" s="172">
        <v>2</v>
      </c>
      <c r="V144" s="172"/>
      <c r="W144" s="172"/>
      <c r="X144" s="172"/>
      <c r="Y144" s="172"/>
      <c r="Z144" s="172"/>
      <c r="AA144" s="156">
        <v>2</v>
      </c>
      <c r="AB144" s="157">
        <v>0</v>
      </c>
      <c r="AC144" s="158">
        <v>1742.5254237288136</v>
      </c>
      <c r="AD144" s="158">
        <v>3485.0508474576272</v>
      </c>
      <c r="AE144" s="158">
        <v>3485.0508474576272</v>
      </c>
      <c r="AF144" s="168" t="s">
        <v>534</v>
      </c>
      <c r="AG144" s="174" t="s">
        <v>542</v>
      </c>
      <c r="AH144" s="159" t="s">
        <v>803</v>
      </c>
      <c r="AI144" s="159" t="s">
        <v>804</v>
      </c>
      <c r="AJ144" s="160">
        <v>683</v>
      </c>
      <c r="AK144" s="180" t="s">
        <v>106</v>
      </c>
      <c r="AL144" s="162" t="s">
        <v>514</v>
      </c>
      <c r="AM144" s="159" t="s">
        <v>431</v>
      </c>
      <c r="AN144" s="153" t="s">
        <v>550</v>
      </c>
      <c r="AO144" s="153" t="s">
        <v>862</v>
      </c>
      <c r="AP144" s="173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  <c r="BA144" s="61"/>
      <c r="BB144" s="164">
        <f t="shared" si="2"/>
        <v>0</v>
      </c>
      <c r="BC144" s="61"/>
      <c r="BD144" s="61"/>
      <c r="BE144" s="61"/>
      <c r="BF144" s="61"/>
      <c r="BG144" s="61"/>
      <c r="BH144" s="61"/>
      <c r="BI144" s="61"/>
      <c r="BJ144" s="61"/>
      <c r="BK144" s="61"/>
      <c r="BL144" s="61"/>
      <c r="BM144" s="61"/>
      <c r="BN144" s="61"/>
      <c r="BO144" s="61"/>
      <c r="BP144" s="61"/>
      <c r="BQ144" s="61"/>
    </row>
    <row r="145" spans="1:69" ht="51">
      <c r="A145" s="148" t="s">
        <v>277</v>
      </c>
      <c r="B145" s="170"/>
      <c r="C145" s="170"/>
      <c r="D145" s="170"/>
      <c r="E145" s="171" t="s">
        <v>793</v>
      </c>
      <c r="F145" s="150" t="s">
        <v>92</v>
      </c>
      <c r="G145" s="171"/>
      <c r="H145" s="171"/>
      <c r="I145" s="171"/>
      <c r="J145" s="171"/>
      <c r="K145" s="152">
        <v>796</v>
      </c>
      <c r="L145" s="169" t="s">
        <v>595</v>
      </c>
      <c r="M145" s="151" t="s">
        <v>371</v>
      </c>
      <c r="N145" s="171"/>
      <c r="O145" s="172"/>
      <c r="P145" s="172"/>
      <c r="Q145" s="172"/>
      <c r="R145" s="172"/>
      <c r="S145" s="172"/>
      <c r="T145" s="172">
        <v>21</v>
      </c>
      <c r="U145" s="172"/>
      <c r="V145" s="172"/>
      <c r="W145" s="172"/>
      <c r="X145" s="172"/>
      <c r="Y145" s="172"/>
      <c r="Z145" s="172"/>
      <c r="AA145" s="156">
        <v>21</v>
      </c>
      <c r="AB145" s="157">
        <v>0</v>
      </c>
      <c r="AC145" s="158">
        <v>95.762711864406768</v>
      </c>
      <c r="AD145" s="158">
        <v>2011.0169491525421</v>
      </c>
      <c r="AE145" s="158">
        <v>2011.0169491525421</v>
      </c>
      <c r="AF145" s="168" t="s">
        <v>534</v>
      </c>
      <c r="AG145" s="174" t="s">
        <v>542</v>
      </c>
      <c r="AH145" s="159" t="s">
        <v>803</v>
      </c>
      <c r="AI145" s="159" t="s">
        <v>804</v>
      </c>
      <c r="AJ145" s="160">
        <v>683</v>
      </c>
      <c r="AK145" s="180" t="s">
        <v>107</v>
      </c>
      <c r="AL145" s="162" t="s">
        <v>516</v>
      </c>
      <c r="AM145" s="159" t="s">
        <v>431</v>
      </c>
      <c r="AN145" s="153" t="s">
        <v>550</v>
      </c>
      <c r="AO145" s="153" t="s">
        <v>862</v>
      </c>
      <c r="AP145" s="173"/>
      <c r="AQ145" s="61"/>
      <c r="AR145" s="61"/>
      <c r="AS145" s="61"/>
      <c r="AT145" s="61"/>
      <c r="AU145" s="61"/>
      <c r="AV145" s="61"/>
      <c r="AW145" s="61"/>
      <c r="AX145" s="61"/>
      <c r="AY145" s="61"/>
      <c r="AZ145" s="61"/>
      <c r="BA145" s="61"/>
      <c r="BB145" s="164">
        <f t="shared" si="2"/>
        <v>0</v>
      </c>
      <c r="BC145" s="61"/>
      <c r="BD145" s="61"/>
      <c r="BE145" s="61"/>
      <c r="BF145" s="61"/>
      <c r="BG145" s="61"/>
      <c r="BH145" s="61"/>
      <c r="BI145" s="61"/>
      <c r="BJ145" s="61"/>
      <c r="BK145" s="61"/>
      <c r="BL145" s="61"/>
      <c r="BM145" s="61"/>
      <c r="BN145" s="61"/>
      <c r="BO145" s="61"/>
      <c r="BP145" s="61"/>
      <c r="BQ145" s="61"/>
    </row>
    <row r="146" spans="1:69" ht="51">
      <c r="A146" s="148" t="s">
        <v>278</v>
      </c>
      <c r="B146" s="170"/>
      <c r="C146" s="170"/>
      <c r="D146" s="170"/>
      <c r="E146" s="171" t="s">
        <v>794</v>
      </c>
      <c r="F146" s="150" t="s">
        <v>92</v>
      </c>
      <c r="G146" s="171"/>
      <c r="H146" s="171"/>
      <c r="I146" s="171"/>
      <c r="J146" s="171"/>
      <c r="K146" s="152">
        <v>796</v>
      </c>
      <c r="L146" s="169" t="s">
        <v>595</v>
      </c>
      <c r="M146" s="151" t="s">
        <v>371</v>
      </c>
      <c r="N146" s="171"/>
      <c r="O146" s="172"/>
      <c r="P146" s="172"/>
      <c r="Q146" s="172"/>
      <c r="R146" s="172"/>
      <c r="S146" s="172"/>
      <c r="T146" s="172">
        <v>4</v>
      </c>
      <c r="U146" s="172"/>
      <c r="V146" s="172"/>
      <c r="W146" s="172"/>
      <c r="X146" s="172"/>
      <c r="Y146" s="172"/>
      <c r="Z146" s="172"/>
      <c r="AA146" s="156">
        <v>4</v>
      </c>
      <c r="AB146" s="157">
        <v>0</v>
      </c>
      <c r="AC146" s="158">
        <v>107.34463276836159</v>
      </c>
      <c r="AD146" s="158">
        <v>429.37853107344637</v>
      </c>
      <c r="AE146" s="158">
        <v>429.37853107344637</v>
      </c>
      <c r="AF146" s="168" t="s">
        <v>534</v>
      </c>
      <c r="AG146" s="174" t="s">
        <v>542</v>
      </c>
      <c r="AH146" s="159" t="s">
        <v>803</v>
      </c>
      <c r="AI146" s="159" t="s">
        <v>804</v>
      </c>
      <c r="AJ146" s="160">
        <v>683</v>
      </c>
      <c r="AK146" s="180" t="s">
        <v>107</v>
      </c>
      <c r="AL146" s="162" t="s">
        <v>516</v>
      </c>
      <c r="AM146" s="159" t="s">
        <v>431</v>
      </c>
      <c r="AN146" s="153" t="s">
        <v>550</v>
      </c>
      <c r="AO146" s="153" t="s">
        <v>862</v>
      </c>
      <c r="AP146" s="173"/>
      <c r="AQ146" s="61"/>
      <c r="AR146" s="61"/>
      <c r="AS146" s="61"/>
      <c r="AT146" s="61"/>
      <c r="AU146" s="61"/>
      <c r="AV146" s="61"/>
      <c r="AW146" s="61"/>
      <c r="AX146" s="61"/>
      <c r="AY146" s="61"/>
      <c r="AZ146" s="61"/>
      <c r="BA146" s="61"/>
      <c r="BB146" s="164">
        <f t="shared" si="2"/>
        <v>0</v>
      </c>
      <c r="BC146" s="61"/>
      <c r="BD146" s="61"/>
      <c r="BE146" s="61"/>
      <c r="BF146" s="61"/>
      <c r="BG146" s="61"/>
      <c r="BH146" s="61"/>
      <c r="BI146" s="61"/>
      <c r="BJ146" s="61"/>
      <c r="BK146" s="61"/>
      <c r="BL146" s="61"/>
      <c r="BM146" s="61"/>
      <c r="BN146" s="61"/>
      <c r="BO146" s="61"/>
      <c r="BP146" s="61"/>
      <c r="BQ146" s="61"/>
    </row>
    <row r="147" spans="1:69" ht="51">
      <c r="A147" s="148" t="s">
        <v>279</v>
      </c>
      <c r="B147" s="170"/>
      <c r="C147" s="170"/>
      <c r="D147" s="170"/>
      <c r="E147" s="171" t="s">
        <v>795</v>
      </c>
      <c r="F147" s="150" t="s">
        <v>92</v>
      </c>
      <c r="G147" s="171"/>
      <c r="H147" s="171"/>
      <c r="I147" s="171"/>
      <c r="J147" s="171"/>
      <c r="K147" s="152">
        <v>796</v>
      </c>
      <c r="L147" s="169" t="s">
        <v>595</v>
      </c>
      <c r="M147" s="151" t="s">
        <v>371</v>
      </c>
      <c r="N147" s="171"/>
      <c r="O147" s="172"/>
      <c r="P147" s="172">
        <v>1</v>
      </c>
      <c r="Q147" s="172"/>
      <c r="R147" s="172"/>
      <c r="S147" s="172"/>
      <c r="T147" s="172"/>
      <c r="U147" s="172"/>
      <c r="V147" s="172"/>
      <c r="W147" s="172"/>
      <c r="X147" s="172"/>
      <c r="Y147" s="172"/>
      <c r="Z147" s="172"/>
      <c r="AA147" s="156">
        <v>1</v>
      </c>
      <c r="AB147" s="157">
        <v>0</v>
      </c>
      <c r="AC147" s="158">
        <v>836.4406779661017</v>
      </c>
      <c r="AD147" s="158">
        <v>836.4406779661017</v>
      </c>
      <c r="AE147" s="158">
        <v>836.4406779661017</v>
      </c>
      <c r="AF147" s="168" t="s">
        <v>534</v>
      </c>
      <c r="AG147" s="174" t="s">
        <v>542</v>
      </c>
      <c r="AH147" s="159" t="s">
        <v>803</v>
      </c>
      <c r="AI147" s="159" t="s">
        <v>804</v>
      </c>
      <c r="AJ147" s="160">
        <v>683</v>
      </c>
      <c r="AK147" s="180" t="s">
        <v>90</v>
      </c>
      <c r="AL147" s="162" t="s">
        <v>503</v>
      </c>
      <c r="AM147" s="159" t="s">
        <v>431</v>
      </c>
      <c r="AN147" s="153" t="s">
        <v>550</v>
      </c>
      <c r="AO147" s="153" t="s">
        <v>862</v>
      </c>
      <c r="AP147" s="173"/>
      <c r="AQ147" s="61"/>
      <c r="AR147" s="61"/>
      <c r="AS147" s="61"/>
      <c r="AT147" s="61"/>
      <c r="AU147" s="61"/>
      <c r="AV147" s="61"/>
      <c r="AW147" s="61"/>
      <c r="AX147" s="61"/>
      <c r="AY147" s="61"/>
      <c r="AZ147" s="61"/>
      <c r="BA147" s="61"/>
      <c r="BB147" s="164">
        <f t="shared" si="2"/>
        <v>0</v>
      </c>
      <c r="BC147" s="61"/>
      <c r="BD147" s="61"/>
      <c r="BE147" s="61"/>
      <c r="BF147" s="61"/>
      <c r="BG147" s="61"/>
      <c r="BH147" s="61"/>
      <c r="BI147" s="61"/>
      <c r="BJ147" s="61"/>
      <c r="BK147" s="61"/>
      <c r="BL147" s="61"/>
      <c r="BM147" s="61"/>
      <c r="BN147" s="61"/>
      <c r="BO147" s="61"/>
      <c r="BP147" s="61"/>
      <c r="BQ147" s="61"/>
    </row>
    <row r="148" spans="1:69" ht="51">
      <c r="A148" s="148" t="s">
        <v>280</v>
      </c>
      <c r="B148" s="170"/>
      <c r="C148" s="170"/>
      <c r="D148" s="170"/>
      <c r="E148" s="168" t="s">
        <v>796</v>
      </c>
      <c r="F148" s="150" t="s">
        <v>92</v>
      </c>
      <c r="G148" s="171"/>
      <c r="H148" s="171"/>
      <c r="I148" s="171"/>
      <c r="J148" s="171"/>
      <c r="K148" s="152">
        <v>796</v>
      </c>
      <c r="L148" s="169" t="s">
        <v>595</v>
      </c>
      <c r="M148" s="151" t="s">
        <v>371</v>
      </c>
      <c r="N148" s="171"/>
      <c r="O148" s="172"/>
      <c r="P148" s="172">
        <v>1</v>
      </c>
      <c r="Q148" s="172"/>
      <c r="R148" s="172"/>
      <c r="S148" s="172"/>
      <c r="T148" s="172"/>
      <c r="U148" s="172"/>
      <c r="V148" s="172"/>
      <c r="W148" s="172"/>
      <c r="X148" s="172"/>
      <c r="Y148" s="172"/>
      <c r="Z148" s="172"/>
      <c r="AA148" s="156">
        <v>1</v>
      </c>
      <c r="AB148" s="157">
        <v>0</v>
      </c>
      <c r="AC148" s="158">
        <v>2330.1694915254243</v>
      </c>
      <c r="AD148" s="158">
        <v>2330.1694915254243</v>
      </c>
      <c r="AE148" s="158">
        <v>2330.1694915254243</v>
      </c>
      <c r="AF148" s="168" t="s">
        <v>534</v>
      </c>
      <c r="AG148" s="174" t="s">
        <v>542</v>
      </c>
      <c r="AH148" s="159" t="s">
        <v>803</v>
      </c>
      <c r="AI148" s="159" t="s">
        <v>804</v>
      </c>
      <c r="AJ148" s="160">
        <v>683</v>
      </c>
      <c r="AK148" s="180" t="s">
        <v>108</v>
      </c>
      <c r="AL148" s="162" t="s">
        <v>850</v>
      </c>
      <c r="AM148" s="159" t="s">
        <v>431</v>
      </c>
      <c r="AN148" s="153" t="s">
        <v>550</v>
      </c>
      <c r="AO148" s="153" t="s">
        <v>862</v>
      </c>
      <c r="AP148" s="173"/>
      <c r="AQ148" s="61"/>
      <c r="AR148" s="61"/>
      <c r="AS148" s="61"/>
      <c r="AT148" s="61"/>
      <c r="AU148" s="61"/>
      <c r="AV148" s="61"/>
      <c r="AW148" s="61"/>
      <c r="AX148" s="61"/>
      <c r="AY148" s="61"/>
      <c r="AZ148" s="61"/>
      <c r="BA148" s="61"/>
      <c r="BB148" s="164">
        <f t="shared" si="2"/>
        <v>0</v>
      </c>
      <c r="BC148" s="61"/>
      <c r="BD148" s="61"/>
      <c r="BE148" s="61"/>
      <c r="BF148" s="61"/>
      <c r="BG148" s="61"/>
      <c r="BH148" s="61"/>
      <c r="BI148" s="61"/>
      <c r="BJ148" s="61"/>
      <c r="BK148" s="61"/>
      <c r="BL148" s="61"/>
      <c r="BM148" s="61"/>
      <c r="BN148" s="61"/>
      <c r="BO148" s="61"/>
      <c r="BP148" s="61"/>
      <c r="BQ148" s="61"/>
    </row>
    <row r="149" spans="1:69" ht="51">
      <c r="A149" s="148" t="s">
        <v>281</v>
      </c>
      <c r="B149" s="170"/>
      <c r="C149" s="170"/>
      <c r="D149" s="170"/>
      <c r="E149" s="168" t="s">
        <v>797</v>
      </c>
      <c r="F149" s="150" t="s">
        <v>92</v>
      </c>
      <c r="G149" s="171"/>
      <c r="H149" s="171"/>
      <c r="I149" s="171"/>
      <c r="J149" s="171"/>
      <c r="K149" s="152">
        <v>796</v>
      </c>
      <c r="L149" s="169" t="s">
        <v>595</v>
      </c>
      <c r="M149" s="151" t="s">
        <v>371</v>
      </c>
      <c r="N149" s="171"/>
      <c r="O149" s="172"/>
      <c r="P149" s="172"/>
      <c r="Q149" s="172"/>
      <c r="R149" s="172">
        <v>1</v>
      </c>
      <c r="S149" s="172"/>
      <c r="T149" s="172"/>
      <c r="U149" s="172"/>
      <c r="V149" s="172"/>
      <c r="W149" s="172"/>
      <c r="X149" s="172"/>
      <c r="Y149" s="172"/>
      <c r="Z149" s="172"/>
      <c r="AA149" s="156">
        <v>1</v>
      </c>
      <c r="AB149" s="157">
        <v>0</v>
      </c>
      <c r="AC149" s="158">
        <v>2245.2542372881358</v>
      </c>
      <c r="AD149" s="158">
        <v>2245.2542372881358</v>
      </c>
      <c r="AE149" s="158">
        <v>2245.2542372881358</v>
      </c>
      <c r="AF149" s="168" t="s">
        <v>534</v>
      </c>
      <c r="AG149" s="174" t="s">
        <v>542</v>
      </c>
      <c r="AH149" s="159" t="s">
        <v>803</v>
      </c>
      <c r="AI149" s="159" t="s">
        <v>804</v>
      </c>
      <c r="AJ149" s="160">
        <v>683</v>
      </c>
      <c r="AK149" s="180" t="s">
        <v>111</v>
      </c>
      <c r="AL149" s="162" t="s">
        <v>851</v>
      </c>
      <c r="AM149" s="159" t="s">
        <v>431</v>
      </c>
      <c r="AN149" s="153" t="s">
        <v>550</v>
      </c>
      <c r="AO149" s="153" t="s">
        <v>862</v>
      </c>
      <c r="AP149" s="173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  <c r="BA149" s="61"/>
      <c r="BB149" s="164">
        <f t="shared" si="2"/>
        <v>0</v>
      </c>
      <c r="BC149" s="61"/>
      <c r="BD149" s="61"/>
      <c r="BE149" s="61"/>
      <c r="BF149" s="61"/>
      <c r="BG149" s="61"/>
      <c r="BH149" s="61"/>
      <c r="BI149" s="61"/>
      <c r="BJ149" s="61"/>
      <c r="BK149" s="61"/>
      <c r="BL149" s="61"/>
      <c r="BM149" s="61"/>
      <c r="BN149" s="61"/>
      <c r="BO149" s="61"/>
      <c r="BP149" s="61"/>
      <c r="BQ149" s="61"/>
    </row>
    <row r="150" spans="1:69" ht="45">
      <c r="A150" s="148" t="s">
        <v>282</v>
      </c>
      <c r="B150" s="170"/>
      <c r="C150" s="170"/>
      <c r="D150" s="170"/>
      <c r="E150" s="171" t="s">
        <v>660</v>
      </c>
      <c r="F150" s="150" t="s">
        <v>92</v>
      </c>
      <c r="G150" s="171"/>
      <c r="H150" s="171"/>
      <c r="I150" s="171"/>
      <c r="J150" s="171"/>
      <c r="K150" s="152">
        <v>55</v>
      </c>
      <c r="L150" s="169" t="s">
        <v>601</v>
      </c>
      <c r="M150" s="151" t="s">
        <v>371</v>
      </c>
      <c r="N150" s="171"/>
      <c r="O150" s="172"/>
      <c r="P150" s="172"/>
      <c r="Q150" s="172"/>
      <c r="R150" s="172"/>
      <c r="S150" s="172"/>
      <c r="T150" s="172">
        <v>20</v>
      </c>
      <c r="U150" s="172"/>
      <c r="V150" s="172"/>
      <c r="W150" s="172"/>
      <c r="X150" s="172"/>
      <c r="Y150" s="172"/>
      <c r="Z150" s="172"/>
      <c r="AA150" s="156">
        <v>20</v>
      </c>
      <c r="AB150" s="157">
        <v>0</v>
      </c>
      <c r="AC150" s="158">
        <v>557.83172033898313</v>
      </c>
      <c r="AD150" s="158">
        <v>11156.634406779664</v>
      </c>
      <c r="AE150" s="158">
        <v>11156.634406779664</v>
      </c>
      <c r="AF150" s="168" t="s">
        <v>534</v>
      </c>
      <c r="AG150" s="174" t="s">
        <v>542</v>
      </c>
      <c r="AH150" s="159" t="s">
        <v>803</v>
      </c>
      <c r="AI150" s="159" t="s">
        <v>804</v>
      </c>
      <c r="AJ150" s="160">
        <v>683</v>
      </c>
      <c r="AK150" s="180" t="s">
        <v>112</v>
      </c>
      <c r="AL150" s="162" t="s">
        <v>659</v>
      </c>
      <c r="AM150" s="159" t="s">
        <v>431</v>
      </c>
      <c r="AN150" s="153" t="s">
        <v>550</v>
      </c>
      <c r="AO150" s="153" t="s">
        <v>862</v>
      </c>
      <c r="AP150" s="173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B150" s="164">
        <f t="shared" si="2"/>
        <v>0</v>
      </c>
      <c r="BC150" s="61"/>
      <c r="BD150" s="61"/>
      <c r="BE150" s="61"/>
      <c r="BF150" s="61"/>
      <c r="BG150" s="61"/>
      <c r="BH150" s="61"/>
      <c r="BI150" s="61"/>
      <c r="BJ150" s="61"/>
      <c r="BK150" s="61"/>
      <c r="BL150" s="61"/>
      <c r="BM150" s="61"/>
      <c r="BN150" s="61"/>
      <c r="BO150" s="61"/>
      <c r="BP150" s="61"/>
      <c r="BQ150" s="61"/>
    </row>
    <row r="151" spans="1:69" ht="25.5">
      <c r="A151" s="148" t="s">
        <v>283</v>
      </c>
      <c r="B151" s="170"/>
      <c r="C151" s="170"/>
      <c r="D151" s="170"/>
      <c r="E151" s="171" t="s">
        <v>658</v>
      </c>
      <c r="F151" s="150" t="s">
        <v>86</v>
      </c>
      <c r="G151" s="171"/>
      <c r="H151" s="171"/>
      <c r="I151" s="171"/>
      <c r="J151" s="171"/>
      <c r="K151" s="152">
        <v>796</v>
      </c>
      <c r="L151" s="169" t="s">
        <v>595</v>
      </c>
      <c r="M151" s="151" t="s">
        <v>371</v>
      </c>
      <c r="N151" s="171"/>
      <c r="O151" s="172"/>
      <c r="P151" s="172"/>
      <c r="Q151" s="172">
        <v>9</v>
      </c>
      <c r="R151" s="172"/>
      <c r="S151" s="172"/>
      <c r="T151" s="172"/>
      <c r="U151" s="172"/>
      <c r="V151" s="172"/>
      <c r="W151" s="172"/>
      <c r="X151" s="172"/>
      <c r="Y151" s="172"/>
      <c r="Z151" s="172"/>
      <c r="AA151" s="156">
        <v>9</v>
      </c>
      <c r="AB151" s="157">
        <v>0</v>
      </c>
      <c r="AC151" s="158">
        <v>686.3761132238335</v>
      </c>
      <c r="AD151" s="158">
        <v>6177.3850190145013</v>
      </c>
      <c r="AE151" s="158">
        <v>6177.3850190145013</v>
      </c>
      <c r="AF151" s="151" t="s">
        <v>799</v>
      </c>
      <c r="AG151" s="174" t="s">
        <v>542</v>
      </c>
      <c r="AH151" s="159" t="s">
        <v>803</v>
      </c>
      <c r="AI151" s="159" t="s">
        <v>804</v>
      </c>
      <c r="AJ151" s="160">
        <v>683</v>
      </c>
      <c r="AK151" s="180" t="s">
        <v>113</v>
      </c>
      <c r="AL151" s="162" t="s">
        <v>519</v>
      </c>
      <c r="AM151" s="159" t="s">
        <v>425</v>
      </c>
      <c r="AN151" s="153" t="s">
        <v>554</v>
      </c>
      <c r="AO151" s="153" t="s">
        <v>861</v>
      </c>
      <c r="AP151" s="173"/>
      <c r="AQ151" s="61"/>
      <c r="AR151" s="61"/>
      <c r="AS151" s="61"/>
      <c r="AT151" s="61"/>
      <c r="AU151" s="61"/>
      <c r="AV151" s="61"/>
      <c r="AW151" s="61"/>
      <c r="AX151" s="61"/>
      <c r="AY151" s="61"/>
      <c r="AZ151" s="61"/>
      <c r="BA151" s="61"/>
      <c r="BB151" s="164">
        <f t="shared" si="2"/>
        <v>0</v>
      </c>
      <c r="BC151" s="61"/>
      <c r="BD151" s="61"/>
      <c r="BE151" s="61"/>
      <c r="BF151" s="61"/>
      <c r="BG151" s="61"/>
      <c r="BH151" s="61"/>
      <c r="BI151" s="61"/>
      <c r="BJ151" s="61"/>
      <c r="BK151" s="61"/>
      <c r="BL151" s="61"/>
      <c r="BM151" s="61"/>
      <c r="BN151" s="61"/>
      <c r="BO151" s="61"/>
      <c r="BP151" s="61"/>
      <c r="BQ151" s="61"/>
    </row>
    <row r="152" spans="1:69" ht="25.5">
      <c r="A152" s="148" t="s">
        <v>284</v>
      </c>
      <c r="B152" s="170"/>
      <c r="C152" s="170"/>
      <c r="D152" s="170"/>
      <c r="E152" s="171" t="s">
        <v>657</v>
      </c>
      <c r="F152" s="150" t="s">
        <v>86</v>
      </c>
      <c r="G152" s="171"/>
      <c r="H152" s="171"/>
      <c r="I152" s="171"/>
      <c r="J152" s="171"/>
      <c r="K152" s="152">
        <v>796</v>
      </c>
      <c r="L152" s="169" t="s">
        <v>595</v>
      </c>
      <c r="M152" s="151" t="s">
        <v>371</v>
      </c>
      <c r="N152" s="171"/>
      <c r="O152" s="172"/>
      <c r="P152" s="172"/>
      <c r="Q152" s="172">
        <v>10</v>
      </c>
      <c r="R152" s="172"/>
      <c r="S152" s="172"/>
      <c r="T152" s="172"/>
      <c r="U152" s="172"/>
      <c r="V152" s="172"/>
      <c r="W152" s="172"/>
      <c r="X152" s="172"/>
      <c r="Y152" s="172"/>
      <c r="Z152" s="172"/>
      <c r="AA152" s="156">
        <v>10</v>
      </c>
      <c r="AB152" s="157">
        <v>0</v>
      </c>
      <c r="AC152" s="158">
        <v>1275.9118599303374</v>
      </c>
      <c r="AD152" s="158">
        <v>12759.118599303374</v>
      </c>
      <c r="AE152" s="158">
        <v>12759.118599303374</v>
      </c>
      <c r="AF152" s="151" t="s">
        <v>799</v>
      </c>
      <c r="AG152" s="174" t="s">
        <v>542</v>
      </c>
      <c r="AH152" s="159" t="s">
        <v>803</v>
      </c>
      <c r="AI152" s="159" t="s">
        <v>804</v>
      </c>
      <c r="AJ152" s="160">
        <v>683</v>
      </c>
      <c r="AK152" s="180" t="s">
        <v>113</v>
      </c>
      <c r="AL152" s="162" t="s">
        <v>519</v>
      </c>
      <c r="AM152" s="159" t="s">
        <v>425</v>
      </c>
      <c r="AN152" s="153" t="s">
        <v>554</v>
      </c>
      <c r="AO152" s="153" t="s">
        <v>861</v>
      </c>
      <c r="AP152" s="173"/>
      <c r="AQ152" s="61"/>
      <c r="AR152" s="61"/>
      <c r="AS152" s="61"/>
      <c r="AT152" s="61"/>
      <c r="AU152" s="61"/>
      <c r="AV152" s="61"/>
      <c r="AW152" s="61"/>
      <c r="AX152" s="61"/>
      <c r="AY152" s="61"/>
      <c r="AZ152" s="61"/>
      <c r="BA152" s="61"/>
      <c r="BB152" s="164">
        <f t="shared" si="2"/>
        <v>0</v>
      </c>
      <c r="BC152" s="61"/>
      <c r="BD152" s="61"/>
      <c r="BE152" s="61"/>
      <c r="BF152" s="61"/>
      <c r="BG152" s="61"/>
      <c r="BH152" s="61"/>
      <c r="BI152" s="61"/>
      <c r="BJ152" s="61"/>
      <c r="BK152" s="61"/>
      <c r="BL152" s="61"/>
      <c r="BM152" s="61"/>
      <c r="BN152" s="61"/>
      <c r="BO152" s="61"/>
      <c r="BP152" s="61"/>
      <c r="BQ152" s="61"/>
    </row>
    <row r="153" spans="1:69" ht="25.5">
      <c r="A153" s="148" t="s">
        <v>285</v>
      </c>
      <c r="B153" s="170"/>
      <c r="C153" s="170"/>
      <c r="D153" s="170"/>
      <c r="E153" s="171" t="s">
        <v>656</v>
      </c>
      <c r="F153" s="150" t="s">
        <v>86</v>
      </c>
      <c r="G153" s="171"/>
      <c r="H153" s="171"/>
      <c r="I153" s="171"/>
      <c r="J153" s="171"/>
      <c r="K153" s="152">
        <v>796</v>
      </c>
      <c r="L153" s="169" t="s">
        <v>595</v>
      </c>
      <c r="M153" s="159" t="s">
        <v>371</v>
      </c>
      <c r="N153" s="171"/>
      <c r="O153" s="172"/>
      <c r="P153" s="172"/>
      <c r="Q153" s="172">
        <v>5</v>
      </c>
      <c r="R153" s="172"/>
      <c r="S153" s="172"/>
      <c r="T153" s="172"/>
      <c r="U153" s="172"/>
      <c r="V153" s="172"/>
      <c r="W153" s="172"/>
      <c r="X153" s="172"/>
      <c r="Y153" s="172"/>
      <c r="Z153" s="172"/>
      <c r="AA153" s="156">
        <v>5</v>
      </c>
      <c r="AB153" s="157">
        <v>0</v>
      </c>
      <c r="AC153" s="158">
        <v>1315.9632300628789</v>
      </c>
      <c r="AD153" s="158">
        <v>6579.8161503143947</v>
      </c>
      <c r="AE153" s="158">
        <v>6579.8161503143947</v>
      </c>
      <c r="AF153" s="151" t="s">
        <v>799</v>
      </c>
      <c r="AG153" s="174" t="s">
        <v>542</v>
      </c>
      <c r="AH153" s="159" t="s">
        <v>803</v>
      </c>
      <c r="AI153" s="159" t="s">
        <v>804</v>
      </c>
      <c r="AJ153" s="160">
        <v>683</v>
      </c>
      <c r="AK153" s="180" t="s">
        <v>115</v>
      </c>
      <c r="AL153" s="162" t="s">
        <v>852</v>
      </c>
      <c r="AM153" s="159" t="s">
        <v>425</v>
      </c>
      <c r="AN153" s="153" t="s">
        <v>554</v>
      </c>
      <c r="AO153" s="153" t="s">
        <v>861</v>
      </c>
      <c r="AP153" s="173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  <c r="BA153" s="61"/>
      <c r="BB153" s="164">
        <f t="shared" si="2"/>
        <v>0</v>
      </c>
      <c r="BC153" s="61"/>
      <c r="BD153" s="61"/>
      <c r="BE153" s="61"/>
      <c r="BF153" s="61"/>
      <c r="BG153" s="61"/>
      <c r="BH153" s="61"/>
      <c r="BI153" s="61"/>
      <c r="BJ153" s="61"/>
      <c r="BK153" s="61"/>
      <c r="BL153" s="61"/>
      <c r="BM153" s="61"/>
      <c r="BN153" s="61"/>
      <c r="BO153" s="61"/>
      <c r="BP153" s="61"/>
      <c r="BQ153" s="61"/>
    </row>
    <row r="154" spans="1:69" ht="25.5">
      <c r="A154" s="148" t="s">
        <v>286</v>
      </c>
      <c r="B154" s="170"/>
      <c r="C154" s="170"/>
      <c r="D154" s="170"/>
      <c r="E154" s="171" t="s">
        <v>118</v>
      </c>
      <c r="F154" s="150" t="s">
        <v>86</v>
      </c>
      <c r="G154" s="171"/>
      <c r="H154" s="171"/>
      <c r="I154" s="171"/>
      <c r="J154" s="171"/>
      <c r="K154" s="152">
        <v>796</v>
      </c>
      <c r="L154" s="169" t="s">
        <v>595</v>
      </c>
      <c r="M154" s="151" t="s">
        <v>371</v>
      </c>
      <c r="N154" s="171"/>
      <c r="O154" s="172"/>
      <c r="P154" s="172"/>
      <c r="Q154" s="172"/>
      <c r="R154" s="172"/>
      <c r="S154" s="172"/>
      <c r="T154" s="172"/>
      <c r="U154" s="172">
        <v>15</v>
      </c>
      <c r="V154" s="172"/>
      <c r="W154" s="172"/>
      <c r="X154" s="172"/>
      <c r="Y154" s="172"/>
      <c r="Z154" s="172"/>
      <c r="AA154" s="156">
        <v>15</v>
      </c>
      <c r="AB154" s="157">
        <v>0</v>
      </c>
      <c r="AC154" s="158">
        <v>126.95508474576273</v>
      </c>
      <c r="AD154" s="158">
        <v>1904.3262711864411</v>
      </c>
      <c r="AE154" s="158">
        <v>1904.3262711864411</v>
      </c>
      <c r="AF154" s="151" t="s">
        <v>799</v>
      </c>
      <c r="AG154" s="174" t="s">
        <v>542</v>
      </c>
      <c r="AH154" s="159" t="s">
        <v>803</v>
      </c>
      <c r="AI154" s="159" t="s">
        <v>804</v>
      </c>
      <c r="AJ154" s="160">
        <v>683</v>
      </c>
      <c r="AK154" s="180" t="s">
        <v>116</v>
      </c>
      <c r="AL154" s="162" t="s">
        <v>522</v>
      </c>
      <c r="AM154" s="159" t="s">
        <v>425</v>
      </c>
      <c r="AN154" s="153" t="s">
        <v>554</v>
      </c>
      <c r="AO154" s="153" t="s">
        <v>861</v>
      </c>
      <c r="AP154" s="173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  <c r="BA154" s="61"/>
      <c r="BB154" s="164">
        <f t="shared" si="2"/>
        <v>0</v>
      </c>
      <c r="BC154" s="61"/>
      <c r="BD154" s="61"/>
      <c r="BE154" s="61"/>
      <c r="BF154" s="61"/>
      <c r="BG154" s="61"/>
      <c r="BH154" s="61"/>
      <c r="BI154" s="61"/>
      <c r="BJ154" s="61"/>
      <c r="BK154" s="61"/>
      <c r="BL154" s="61"/>
      <c r="BM154" s="61"/>
      <c r="BN154" s="61"/>
      <c r="BO154" s="61"/>
      <c r="BP154" s="61"/>
      <c r="BQ154" s="61"/>
    </row>
    <row r="155" spans="1:69" ht="25.5">
      <c r="A155" s="148" t="s">
        <v>287</v>
      </c>
      <c r="B155" s="170"/>
      <c r="C155" s="170"/>
      <c r="D155" s="170"/>
      <c r="E155" s="171" t="s">
        <v>655</v>
      </c>
      <c r="F155" s="181" t="s">
        <v>86</v>
      </c>
      <c r="G155" s="171"/>
      <c r="H155" s="171"/>
      <c r="I155" s="171"/>
      <c r="J155" s="171"/>
      <c r="K155" s="152">
        <v>796</v>
      </c>
      <c r="L155" s="169" t="s">
        <v>595</v>
      </c>
      <c r="M155" s="151" t="s">
        <v>371</v>
      </c>
      <c r="N155" s="171"/>
      <c r="O155" s="172"/>
      <c r="P155" s="172"/>
      <c r="Q155" s="172"/>
      <c r="R155" s="172"/>
      <c r="S155" s="172"/>
      <c r="T155" s="172"/>
      <c r="U155" s="172">
        <v>10</v>
      </c>
      <c r="V155" s="172"/>
      <c r="W155" s="172"/>
      <c r="X155" s="172"/>
      <c r="Y155" s="172"/>
      <c r="Z155" s="172"/>
      <c r="AA155" s="156">
        <v>10</v>
      </c>
      <c r="AB155" s="157">
        <v>0</v>
      </c>
      <c r="AC155" s="158">
        <v>167.28813559322035</v>
      </c>
      <c r="AD155" s="158">
        <v>1672.8813559322034</v>
      </c>
      <c r="AE155" s="158">
        <v>1672.8813559322034</v>
      </c>
      <c r="AF155" s="151" t="s">
        <v>799</v>
      </c>
      <c r="AG155" s="159" t="s">
        <v>542</v>
      </c>
      <c r="AH155" s="159" t="s">
        <v>803</v>
      </c>
      <c r="AI155" s="159" t="s">
        <v>804</v>
      </c>
      <c r="AJ155" s="160">
        <v>683</v>
      </c>
      <c r="AK155" s="161" t="s">
        <v>119</v>
      </c>
      <c r="AL155" s="162" t="s">
        <v>521</v>
      </c>
      <c r="AM155" s="159" t="s">
        <v>425</v>
      </c>
      <c r="AN155" s="153" t="s">
        <v>554</v>
      </c>
      <c r="AO155" s="153" t="s">
        <v>861</v>
      </c>
      <c r="AP155" s="173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  <c r="BA155" s="61"/>
      <c r="BB155" s="164">
        <f t="shared" si="2"/>
        <v>0</v>
      </c>
      <c r="BC155" s="61"/>
      <c r="BD155" s="61"/>
      <c r="BE155" s="61"/>
      <c r="BF155" s="61"/>
      <c r="BG155" s="61"/>
      <c r="BH155" s="61"/>
      <c r="BI155" s="61"/>
      <c r="BJ155" s="61"/>
      <c r="BK155" s="61"/>
      <c r="BL155" s="61"/>
      <c r="BM155" s="61"/>
      <c r="BN155" s="61"/>
      <c r="BO155" s="61"/>
      <c r="BP155" s="61"/>
      <c r="BQ155" s="61"/>
    </row>
    <row r="156" spans="1:69" ht="25.5">
      <c r="A156" s="148" t="s">
        <v>288</v>
      </c>
      <c r="B156" s="170"/>
      <c r="C156" s="170"/>
      <c r="D156" s="170"/>
      <c r="E156" s="171" t="s">
        <v>654</v>
      </c>
      <c r="F156" s="150" t="s">
        <v>86</v>
      </c>
      <c r="G156" s="171"/>
      <c r="H156" s="171"/>
      <c r="I156" s="171"/>
      <c r="J156" s="171"/>
      <c r="K156" s="152">
        <v>796</v>
      </c>
      <c r="L156" s="169" t="s">
        <v>595</v>
      </c>
      <c r="M156" s="151" t="s">
        <v>371</v>
      </c>
      <c r="N156" s="171"/>
      <c r="O156" s="172"/>
      <c r="P156" s="172"/>
      <c r="Q156" s="172">
        <v>3</v>
      </c>
      <c r="R156" s="172"/>
      <c r="S156" s="172"/>
      <c r="T156" s="172"/>
      <c r="U156" s="172"/>
      <c r="V156" s="172"/>
      <c r="W156" s="172"/>
      <c r="X156" s="172"/>
      <c r="Y156" s="172"/>
      <c r="Z156" s="172"/>
      <c r="AA156" s="156">
        <v>3</v>
      </c>
      <c r="AB156" s="157">
        <v>0</v>
      </c>
      <c r="AC156" s="158">
        <v>1553.37935148664</v>
      </c>
      <c r="AD156" s="158">
        <v>4660.1380544599197</v>
      </c>
      <c r="AE156" s="158">
        <v>4660.1380544599197</v>
      </c>
      <c r="AF156" s="151" t="s">
        <v>799</v>
      </c>
      <c r="AG156" s="174" t="s">
        <v>542</v>
      </c>
      <c r="AH156" s="159" t="s">
        <v>803</v>
      </c>
      <c r="AI156" s="159" t="s">
        <v>804</v>
      </c>
      <c r="AJ156" s="160">
        <v>683</v>
      </c>
      <c r="AK156" s="180" t="s">
        <v>121</v>
      </c>
      <c r="AL156" s="162" t="s">
        <v>853</v>
      </c>
      <c r="AM156" s="159" t="s">
        <v>425</v>
      </c>
      <c r="AN156" s="153" t="s">
        <v>554</v>
      </c>
      <c r="AO156" s="153" t="s">
        <v>861</v>
      </c>
      <c r="AP156" s="173"/>
      <c r="AQ156" s="61"/>
      <c r="AR156" s="61"/>
      <c r="AS156" s="61"/>
      <c r="AT156" s="61"/>
      <c r="AU156" s="61"/>
      <c r="AV156" s="61"/>
      <c r="AW156" s="61"/>
      <c r="AX156" s="61"/>
      <c r="AY156" s="61"/>
      <c r="AZ156" s="61"/>
      <c r="BA156" s="61"/>
      <c r="BB156" s="164">
        <f t="shared" si="2"/>
        <v>0</v>
      </c>
      <c r="BC156" s="61"/>
      <c r="BD156" s="61"/>
      <c r="BE156" s="61"/>
      <c r="BF156" s="61"/>
      <c r="BG156" s="61"/>
      <c r="BH156" s="61"/>
      <c r="BI156" s="61"/>
      <c r="BJ156" s="61"/>
      <c r="BK156" s="61"/>
      <c r="BL156" s="61"/>
      <c r="BM156" s="61"/>
      <c r="BN156" s="61"/>
      <c r="BO156" s="61"/>
      <c r="BP156" s="61"/>
      <c r="BQ156" s="61"/>
    </row>
    <row r="157" spans="1:69" ht="25.5">
      <c r="A157" s="148" t="s">
        <v>289</v>
      </c>
      <c r="B157" s="170"/>
      <c r="C157" s="170"/>
      <c r="D157" s="170"/>
      <c r="E157" s="171" t="s">
        <v>653</v>
      </c>
      <c r="F157" s="150" t="s">
        <v>86</v>
      </c>
      <c r="G157" s="171"/>
      <c r="H157" s="171"/>
      <c r="I157" s="171"/>
      <c r="J157" s="171"/>
      <c r="K157" s="152">
        <v>796</v>
      </c>
      <c r="L157" s="169" t="s">
        <v>595</v>
      </c>
      <c r="M157" s="151" t="s">
        <v>371</v>
      </c>
      <c r="N157" s="171"/>
      <c r="O157" s="172"/>
      <c r="P157" s="172"/>
      <c r="Q157" s="172">
        <v>1</v>
      </c>
      <c r="R157" s="172"/>
      <c r="S157" s="172"/>
      <c r="T157" s="172"/>
      <c r="U157" s="172"/>
      <c r="V157" s="172"/>
      <c r="W157" s="172"/>
      <c r="X157" s="172"/>
      <c r="Y157" s="172"/>
      <c r="Z157" s="172"/>
      <c r="AA157" s="156">
        <v>1</v>
      </c>
      <c r="AB157" s="157">
        <v>0</v>
      </c>
      <c r="AC157" s="158">
        <v>6182.1897910455527</v>
      </c>
      <c r="AD157" s="158">
        <v>6182.1897910455527</v>
      </c>
      <c r="AE157" s="158">
        <v>6182.1897910455527</v>
      </c>
      <c r="AF157" s="151" t="s">
        <v>799</v>
      </c>
      <c r="AG157" s="174" t="s">
        <v>542</v>
      </c>
      <c r="AH157" s="159" t="s">
        <v>803</v>
      </c>
      <c r="AI157" s="159" t="s">
        <v>804</v>
      </c>
      <c r="AJ157" s="160">
        <v>683</v>
      </c>
      <c r="AK157" s="180" t="s">
        <v>121</v>
      </c>
      <c r="AL157" s="162" t="s">
        <v>853</v>
      </c>
      <c r="AM157" s="159" t="s">
        <v>425</v>
      </c>
      <c r="AN157" s="153" t="s">
        <v>554</v>
      </c>
      <c r="AO157" s="153" t="s">
        <v>861</v>
      </c>
      <c r="AP157" s="173"/>
      <c r="AQ157" s="61"/>
      <c r="AR157" s="61"/>
      <c r="AS157" s="61"/>
      <c r="AT157" s="61"/>
      <c r="AU157" s="61"/>
      <c r="AV157" s="61"/>
      <c r="AW157" s="61"/>
      <c r="AX157" s="61"/>
      <c r="AY157" s="61"/>
      <c r="AZ157" s="61"/>
      <c r="BA157" s="61"/>
      <c r="BB157" s="164">
        <f t="shared" si="2"/>
        <v>0</v>
      </c>
      <c r="BC157" s="61"/>
      <c r="BD157" s="61"/>
      <c r="BE157" s="61"/>
      <c r="BF157" s="61"/>
      <c r="BG157" s="61"/>
      <c r="BH157" s="61"/>
      <c r="BI157" s="61"/>
      <c r="BJ157" s="61"/>
      <c r="BK157" s="61"/>
      <c r="BL157" s="61"/>
      <c r="BM157" s="61"/>
      <c r="BN157" s="61"/>
      <c r="BO157" s="61"/>
      <c r="BP157" s="61"/>
      <c r="BQ157" s="61"/>
    </row>
    <row r="158" spans="1:69" ht="25.5">
      <c r="A158" s="148" t="s">
        <v>290</v>
      </c>
      <c r="B158" s="170"/>
      <c r="C158" s="170"/>
      <c r="D158" s="170"/>
      <c r="E158" s="171" t="s">
        <v>293</v>
      </c>
      <c r="F158" s="150" t="s">
        <v>86</v>
      </c>
      <c r="G158" s="171"/>
      <c r="H158" s="171"/>
      <c r="I158" s="171"/>
      <c r="J158" s="171"/>
      <c r="K158" s="152">
        <v>796</v>
      </c>
      <c r="L158" s="169" t="s">
        <v>595</v>
      </c>
      <c r="M158" s="151" t="s">
        <v>371</v>
      </c>
      <c r="N158" s="171"/>
      <c r="O158" s="172"/>
      <c r="P158" s="172"/>
      <c r="Q158" s="172">
        <v>7</v>
      </c>
      <c r="R158" s="172"/>
      <c r="S158" s="172"/>
      <c r="T158" s="172"/>
      <c r="U158" s="172"/>
      <c r="V158" s="172"/>
      <c r="W158" s="172"/>
      <c r="X158" s="172"/>
      <c r="Y158" s="172"/>
      <c r="Z158" s="172"/>
      <c r="AA158" s="156">
        <v>7</v>
      </c>
      <c r="AB158" s="157">
        <v>0</v>
      </c>
      <c r="AC158" s="158">
        <v>616.99763712765036</v>
      </c>
      <c r="AD158" s="158">
        <v>4318.9834598935522</v>
      </c>
      <c r="AE158" s="158">
        <v>4318.9834598935522</v>
      </c>
      <c r="AF158" s="151" t="s">
        <v>799</v>
      </c>
      <c r="AG158" s="174" t="s">
        <v>542</v>
      </c>
      <c r="AH158" s="159" t="s">
        <v>803</v>
      </c>
      <c r="AI158" s="159" t="s">
        <v>804</v>
      </c>
      <c r="AJ158" s="160">
        <v>683</v>
      </c>
      <c r="AK158" s="180" t="s">
        <v>124</v>
      </c>
      <c r="AL158" s="162" t="s">
        <v>524</v>
      </c>
      <c r="AM158" s="159" t="s">
        <v>425</v>
      </c>
      <c r="AN158" s="153" t="s">
        <v>554</v>
      </c>
      <c r="AO158" s="153" t="s">
        <v>861</v>
      </c>
      <c r="AP158" s="173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164">
        <f t="shared" si="2"/>
        <v>0</v>
      </c>
      <c r="BC158" s="61"/>
      <c r="BD158" s="61"/>
      <c r="BE158" s="61"/>
      <c r="BF158" s="61"/>
      <c r="BG158" s="61"/>
      <c r="BH158" s="61"/>
      <c r="BI158" s="61"/>
      <c r="BJ158" s="61"/>
      <c r="BK158" s="61"/>
      <c r="BL158" s="61"/>
      <c r="BM158" s="61"/>
      <c r="BN158" s="61"/>
      <c r="BO158" s="61"/>
      <c r="BP158" s="61"/>
      <c r="BQ158" s="61"/>
    </row>
    <row r="159" spans="1:69" ht="25.5">
      <c r="A159" s="148" t="s">
        <v>291</v>
      </c>
      <c r="B159" s="170"/>
      <c r="C159" s="170"/>
      <c r="D159" s="170"/>
      <c r="E159" s="171" t="s">
        <v>295</v>
      </c>
      <c r="F159" s="150" t="s">
        <v>86</v>
      </c>
      <c r="G159" s="171"/>
      <c r="H159" s="171"/>
      <c r="I159" s="171"/>
      <c r="J159" s="171"/>
      <c r="K159" s="152">
        <v>796</v>
      </c>
      <c r="L159" s="169" t="s">
        <v>595</v>
      </c>
      <c r="M159" s="151" t="s">
        <v>371</v>
      </c>
      <c r="N159" s="171"/>
      <c r="O159" s="172"/>
      <c r="P159" s="172"/>
      <c r="Q159" s="172">
        <v>1</v>
      </c>
      <c r="R159" s="172"/>
      <c r="S159" s="172"/>
      <c r="T159" s="172"/>
      <c r="U159" s="172"/>
      <c r="V159" s="172"/>
      <c r="W159" s="172"/>
      <c r="X159" s="172"/>
      <c r="Y159" s="172"/>
      <c r="Z159" s="172"/>
      <c r="AA159" s="156">
        <v>1</v>
      </c>
      <c r="AB159" s="157">
        <v>0</v>
      </c>
      <c r="AC159" s="158">
        <v>699.70042372881358</v>
      </c>
      <c r="AD159" s="158">
        <v>699.70042372881358</v>
      </c>
      <c r="AE159" s="158">
        <v>699.70042372881358</v>
      </c>
      <c r="AF159" s="151" t="s">
        <v>799</v>
      </c>
      <c r="AG159" s="174" t="s">
        <v>542</v>
      </c>
      <c r="AH159" s="159" t="s">
        <v>803</v>
      </c>
      <c r="AI159" s="159" t="s">
        <v>804</v>
      </c>
      <c r="AJ159" s="160">
        <v>683</v>
      </c>
      <c r="AK159" s="180" t="s">
        <v>124</v>
      </c>
      <c r="AL159" s="162" t="s">
        <v>524</v>
      </c>
      <c r="AM159" s="159" t="s">
        <v>425</v>
      </c>
      <c r="AN159" s="153" t="s">
        <v>554</v>
      </c>
      <c r="AO159" s="153" t="s">
        <v>861</v>
      </c>
      <c r="AP159" s="173"/>
      <c r="AQ159" s="61"/>
      <c r="AR159" s="61"/>
      <c r="AS159" s="61"/>
      <c r="AT159" s="61"/>
      <c r="AU159" s="61"/>
      <c r="AV159" s="61"/>
      <c r="AW159" s="61"/>
      <c r="AX159" s="61"/>
      <c r="AY159" s="61"/>
      <c r="AZ159" s="61"/>
      <c r="BA159" s="61"/>
      <c r="BB159" s="164">
        <f t="shared" si="2"/>
        <v>0</v>
      </c>
      <c r="BC159" s="61"/>
      <c r="BD159" s="61"/>
      <c r="BE159" s="61"/>
      <c r="BF159" s="61"/>
      <c r="BG159" s="61"/>
      <c r="BH159" s="61"/>
      <c r="BI159" s="61"/>
      <c r="BJ159" s="61"/>
      <c r="BK159" s="61"/>
      <c r="BL159" s="61"/>
      <c r="BM159" s="61"/>
      <c r="BN159" s="61"/>
      <c r="BO159" s="61"/>
      <c r="BP159" s="61"/>
      <c r="BQ159" s="61"/>
    </row>
    <row r="160" spans="1:69" ht="25.5">
      <c r="A160" s="148" t="s">
        <v>292</v>
      </c>
      <c r="B160" s="170"/>
      <c r="C160" s="170"/>
      <c r="D160" s="170"/>
      <c r="E160" s="171" t="s">
        <v>588</v>
      </c>
      <c r="F160" s="150" t="s">
        <v>86</v>
      </c>
      <c r="G160" s="171"/>
      <c r="H160" s="171"/>
      <c r="I160" s="171"/>
      <c r="J160" s="171"/>
      <c r="K160" s="152">
        <v>796</v>
      </c>
      <c r="L160" s="169" t="s">
        <v>595</v>
      </c>
      <c r="M160" s="151" t="s">
        <v>371</v>
      </c>
      <c r="N160" s="171"/>
      <c r="O160" s="172"/>
      <c r="P160" s="172"/>
      <c r="Q160" s="172"/>
      <c r="R160" s="172"/>
      <c r="S160" s="172"/>
      <c r="T160" s="172"/>
      <c r="U160" s="172">
        <v>1</v>
      </c>
      <c r="V160" s="172"/>
      <c r="W160" s="172"/>
      <c r="X160" s="172"/>
      <c r="Y160" s="172"/>
      <c r="Z160" s="172"/>
      <c r="AA160" s="156">
        <v>1</v>
      </c>
      <c r="AB160" s="157">
        <v>0</v>
      </c>
      <c r="AC160" s="158">
        <v>42000</v>
      </c>
      <c r="AD160" s="158">
        <v>42000</v>
      </c>
      <c r="AE160" s="158">
        <v>42000</v>
      </c>
      <c r="AF160" s="151" t="s">
        <v>799</v>
      </c>
      <c r="AG160" s="159" t="s">
        <v>490</v>
      </c>
      <c r="AH160" s="159" t="s">
        <v>803</v>
      </c>
      <c r="AI160" s="159" t="s">
        <v>804</v>
      </c>
      <c r="AJ160" s="160">
        <v>683</v>
      </c>
      <c r="AK160" s="180" t="s">
        <v>126</v>
      </c>
      <c r="AL160" s="162" t="s">
        <v>588</v>
      </c>
      <c r="AM160" s="159" t="s">
        <v>425</v>
      </c>
      <c r="AN160" s="153" t="s">
        <v>554</v>
      </c>
      <c r="AO160" s="153" t="s">
        <v>861</v>
      </c>
      <c r="AP160" s="173"/>
      <c r="AQ160" s="61"/>
      <c r="AR160" s="61"/>
      <c r="AS160" s="61"/>
      <c r="AT160" s="61"/>
      <c r="AU160" s="61"/>
      <c r="AV160" s="61"/>
      <c r="AW160" s="61"/>
      <c r="AX160" s="61"/>
      <c r="AY160" s="61"/>
      <c r="AZ160" s="61"/>
      <c r="BA160" s="61"/>
      <c r="BB160" s="164">
        <f t="shared" si="2"/>
        <v>0</v>
      </c>
      <c r="BC160" s="61"/>
      <c r="BD160" s="61"/>
      <c r="BE160" s="61"/>
      <c r="BF160" s="61"/>
      <c r="BG160" s="61"/>
      <c r="BH160" s="61"/>
      <c r="BI160" s="61"/>
      <c r="BJ160" s="61"/>
      <c r="BK160" s="61"/>
      <c r="BL160" s="61"/>
      <c r="BM160" s="61"/>
      <c r="BN160" s="61"/>
      <c r="BO160" s="61"/>
      <c r="BP160" s="61"/>
      <c r="BQ160" s="61"/>
    </row>
    <row r="161" spans="1:70" ht="25.5">
      <c r="A161" s="148" t="s">
        <v>294</v>
      </c>
      <c r="B161" s="170"/>
      <c r="C161" s="170"/>
      <c r="D161" s="170"/>
      <c r="E161" s="168" t="s">
        <v>525</v>
      </c>
      <c r="F161" s="150" t="s">
        <v>86</v>
      </c>
      <c r="G161" s="171"/>
      <c r="H161" s="171"/>
      <c r="I161" s="171"/>
      <c r="J161" s="171"/>
      <c r="K161" s="152">
        <v>796</v>
      </c>
      <c r="L161" s="169" t="s">
        <v>595</v>
      </c>
      <c r="M161" s="151" t="s">
        <v>371</v>
      </c>
      <c r="N161" s="171"/>
      <c r="O161" s="172"/>
      <c r="P161" s="172"/>
      <c r="Q161" s="172"/>
      <c r="R161" s="172"/>
      <c r="S161" s="172"/>
      <c r="T161" s="172">
        <v>3</v>
      </c>
      <c r="U161" s="172"/>
      <c r="V161" s="172"/>
      <c r="W161" s="172"/>
      <c r="X161" s="172"/>
      <c r="Y161" s="172"/>
      <c r="Z161" s="172"/>
      <c r="AA161" s="156">
        <v>3</v>
      </c>
      <c r="AB161" s="157">
        <v>0</v>
      </c>
      <c r="AC161" s="158">
        <v>31001.092228601698</v>
      </c>
      <c r="AD161" s="158">
        <v>93003.276685805089</v>
      </c>
      <c r="AE161" s="158">
        <v>93003.276685805089</v>
      </c>
      <c r="AF161" s="151" t="s">
        <v>799</v>
      </c>
      <c r="AG161" s="159" t="s">
        <v>490</v>
      </c>
      <c r="AH161" s="159" t="s">
        <v>803</v>
      </c>
      <c r="AI161" s="159" t="s">
        <v>804</v>
      </c>
      <c r="AJ161" s="160">
        <v>683</v>
      </c>
      <c r="AK161" s="180" t="s">
        <v>127</v>
      </c>
      <c r="AL161" s="162" t="s">
        <v>525</v>
      </c>
      <c r="AM161" s="159" t="s">
        <v>425</v>
      </c>
      <c r="AN161" s="153" t="s">
        <v>554</v>
      </c>
      <c r="AO161" s="153" t="s">
        <v>861</v>
      </c>
      <c r="AP161" s="173"/>
      <c r="AQ161" s="61"/>
      <c r="AR161" s="61"/>
      <c r="AS161" s="61"/>
      <c r="AT161" s="61"/>
      <c r="AU161" s="61"/>
      <c r="AV161" s="61"/>
      <c r="AW161" s="61"/>
      <c r="AX161" s="61"/>
      <c r="AY161" s="61"/>
      <c r="AZ161" s="61"/>
      <c r="BA161" s="61"/>
      <c r="BB161" s="164">
        <f t="shared" si="2"/>
        <v>0</v>
      </c>
      <c r="BC161" s="61"/>
      <c r="BD161" s="61"/>
      <c r="BE161" s="61"/>
      <c r="BF161" s="61"/>
      <c r="BG161" s="61"/>
      <c r="BH161" s="61"/>
      <c r="BI161" s="61"/>
      <c r="BJ161" s="61"/>
      <c r="BK161" s="61"/>
      <c r="BL161" s="61"/>
      <c r="BM161" s="61"/>
      <c r="BN161" s="61"/>
      <c r="BO161" s="61"/>
      <c r="BP161" s="61"/>
      <c r="BQ161" s="61"/>
    </row>
    <row r="162" spans="1:70" ht="38.25">
      <c r="A162" s="148" t="s">
        <v>296</v>
      </c>
      <c r="B162" s="148"/>
      <c r="C162" s="149"/>
      <c r="D162" s="148"/>
      <c r="E162" s="150" t="s">
        <v>526</v>
      </c>
      <c r="F162" s="150" t="s">
        <v>132</v>
      </c>
      <c r="G162" s="151"/>
      <c r="H162" s="151"/>
      <c r="I162" s="151"/>
      <c r="J162" s="151"/>
      <c r="K162" s="152"/>
      <c r="L162" s="153" t="s">
        <v>605</v>
      </c>
      <c r="M162" s="151" t="s">
        <v>371</v>
      </c>
      <c r="N162" s="154"/>
      <c r="O162" s="155"/>
      <c r="P162" s="155"/>
      <c r="Q162" s="155"/>
      <c r="R162" s="155"/>
      <c r="S162" s="155"/>
      <c r="T162" s="155">
        <v>1</v>
      </c>
      <c r="U162" s="155"/>
      <c r="V162" s="155"/>
      <c r="W162" s="155"/>
      <c r="X162" s="155"/>
      <c r="Y162" s="155"/>
      <c r="Z162" s="155">
        <v>2</v>
      </c>
      <c r="AA162" s="156">
        <v>3</v>
      </c>
      <c r="AB162" s="157">
        <v>0</v>
      </c>
      <c r="AC162" s="158">
        <v>10000</v>
      </c>
      <c r="AD162" s="158">
        <v>30000</v>
      </c>
      <c r="AE162" s="158">
        <v>30000</v>
      </c>
      <c r="AF162" s="151" t="s">
        <v>130</v>
      </c>
      <c r="AG162" s="159" t="s">
        <v>490</v>
      </c>
      <c r="AH162" s="159" t="s">
        <v>803</v>
      </c>
      <c r="AI162" s="159" t="s">
        <v>804</v>
      </c>
      <c r="AJ162" s="160">
        <v>683</v>
      </c>
      <c r="AK162" s="180" t="s">
        <v>129</v>
      </c>
      <c r="AL162" s="162" t="s">
        <v>526</v>
      </c>
      <c r="AM162" s="159" t="s">
        <v>859</v>
      </c>
      <c r="AN162" s="153" t="s">
        <v>551</v>
      </c>
      <c r="AO162" s="153" t="s">
        <v>860</v>
      </c>
      <c r="AP162" s="163"/>
      <c r="AQ162" s="153"/>
      <c r="AR162" s="153"/>
      <c r="AS162" s="153"/>
      <c r="AT162" s="153"/>
      <c r="AU162" s="153"/>
      <c r="AV162" s="153"/>
      <c r="AW162" s="153"/>
      <c r="AX162" s="153"/>
      <c r="AY162" s="153"/>
      <c r="AZ162" s="153"/>
      <c r="BA162" s="153"/>
      <c r="BB162" s="164">
        <f t="shared" si="2"/>
        <v>0</v>
      </c>
      <c r="BC162" s="164"/>
      <c r="BD162" s="164"/>
      <c r="BE162" s="164"/>
      <c r="BF162" s="164"/>
      <c r="BG162" s="164"/>
      <c r="BH162" s="164"/>
      <c r="BI162" s="164"/>
      <c r="BJ162" s="164"/>
      <c r="BK162" s="164"/>
      <c r="BL162" s="164"/>
      <c r="BM162" s="164"/>
      <c r="BN162" s="164"/>
      <c r="BO162" s="164"/>
      <c r="BP162" s="164"/>
      <c r="BQ162" s="164"/>
    </row>
    <row r="163" spans="1:70" ht="25.5">
      <c r="A163" s="148" t="s">
        <v>297</v>
      </c>
      <c r="B163" s="148"/>
      <c r="C163" s="149"/>
      <c r="D163" s="148"/>
      <c r="E163" s="171" t="s">
        <v>573</v>
      </c>
      <c r="F163" s="150" t="s">
        <v>103</v>
      </c>
      <c r="G163" s="151"/>
      <c r="H163" s="151"/>
      <c r="I163" s="151"/>
      <c r="J163" s="151"/>
      <c r="K163" s="152"/>
      <c r="L163" s="153" t="s">
        <v>599</v>
      </c>
      <c r="M163" s="151" t="s">
        <v>371</v>
      </c>
      <c r="N163" s="171"/>
      <c r="O163" s="155">
        <v>3810.8350000000005</v>
      </c>
      <c r="P163" s="155">
        <v>3810.8350000000005</v>
      </c>
      <c r="Q163" s="155">
        <v>3810.8350000000005</v>
      </c>
      <c r="R163" s="155">
        <v>3810.8350000000005</v>
      </c>
      <c r="S163" s="155">
        <v>3810.8350000000005</v>
      </c>
      <c r="T163" s="155">
        <v>3810.8350000000005</v>
      </c>
      <c r="U163" s="155">
        <v>3810.8350000000005</v>
      </c>
      <c r="V163" s="155">
        <v>3810.8350000000005</v>
      </c>
      <c r="W163" s="155">
        <v>3810.8350000000005</v>
      </c>
      <c r="X163" s="155">
        <v>3810.8350000000005</v>
      </c>
      <c r="Y163" s="155">
        <v>3810.8350000000005</v>
      </c>
      <c r="Z163" s="155">
        <v>3810.8350000000005</v>
      </c>
      <c r="AA163" s="156">
        <v>45730.02</v>
      </c>
      <c r="AB163" s="157">
        <v>0</v>
      </c>
      <c r="AC163" s="158">
        <v>1</v>
      </c>
      <c r="AD163" s="158">
        <v>45730.02</v>
      </c>
      <c r="AE163" s="158">
        <v>45730.02</v>
      </c>
      <c r="AF163" s="171" t="s">
        <v>532</v>
      </c>
      <c r="AG163" s="159" t="s">
        <v>490</v>
      </c>
      <c r="AH163" s="159" t="s">
        <v>803</v>
      </c>
      <c r="AI163" s="159" t="s">
        <v>804</v>
      </c>
      <c r="AJ163" s="160">
        <v>683</v>
      </c>
      <c r="AK163" s="180" t="s">
        <v>31</v>
      </c>
      <c r="AL163" s="162" t="s">
        <v>511</v>
      </c>
      <c r="AM163" s="159" t="s">
        <v>432</v>
      </c>
      <c r="AN163" s="153" t="s">
        <v>557</v>
      </c>
      <c r="AO163" s="153" t="s">
        <v>858</v>
      </c>
      <c r="AP163" s="163"/>
      <c r="AQ163" s="153"/>
      <c r="AR163" s="153"/>
      <c r="AS163" s="153"/>
      <c r="AT163" s="153"/>
      <c r="AU163" s="153"/>
      <c r="AV163" s="153"/>
      <c r="AW163" s="153"/>
      <c r="AX163" s="153"/>
      <c r="AY163" s="153"/>
      <c r="AZ163" s="153"/>
      <c r="BA163" s="153"/>
      <c r="BB163" s="164">
        <f t="shared" si="2"/>
        <v>0</v>
      </c>
      <c r="BC163" s="164"/>
      <c r="BD163" s="164"/>
      <c r="BE163" s="164"/>
      <c r="BF163" s="164"/>
      <c r="BG163" s="164"/>
      <c r="BH163" s="164"/>
      <c r="BI163" s="164"/>
      <c r="BJ163" s="164"/>
      <c r="BK163" s="164"/>
      <c r="BL163" s="164"/>
      <c r="BM163" s="164"/>
      <c r="BN163" s="164"/>
      <c r="BO163" s="164"/>
      <c r="BP163" s="164"/>
      <c r="BQ163" s="164"/>
      <c r="BR163" t="s">
        <v>206</v>
      </c>
    </row>
    <row r="164" spans="1:70" ht="25.5">
      <c r="A164" s="148" t="s">
        <v>298</v>
      </c>
      <c r="B164" s="170"/>
      <c r="C164" s="170"/>
      <c r="D164" s="170"/>
      <c r="E164" s="171" t="s">
        <v>868</v>
      </c>
      <c r="F164" s="150" t="s">
        <v>75</v>
      </c>
      <c r="G164" s="171"/>
      <c r="H164" s="171"/>
      <c r="I164" s="171"/>
      <c r="J164" s="171"/>
      <c r="K164" s="152"/>
      <c r="L164" s="169" t="s">
        <v>605</v>
      </c>
      <c r="M164" s="151" t="s">
        <v>371</v>
      </c>
      <c r="N164" s="171"/>
      <c r="O164" s="172">
        <v>1</v>
      </c>
      <c r="P164" s="172">
        <v>1</v>
      </c>
      <c r="Q164" s="172">
        <v>1</v>
      </c>
      <c r="R164" s="172">
        <v>1</v>
      </c>
      <c r="S164" s="172"/>
      <c r="T164" s="172"/>
      <c r="U164" s="172"/>
      <c r="V164" s="172"/>
      <c r="W164" s="172"/>
      <c r="X164" s="172"/>
      <c r="Y164" s="172"/>
      <c r="Z164" s="172"/>
      <c r="AA164" s="156">
        <v>4</v>
      </c>
      <c r="AB164" s="157">
        <v>0</v>
      </c>
      <c r="AC164" s="158">
        <v>8720.3389830508477</v>
      </c>
      <c r="AD164" s="158">
        <v>34881.355932203391</v>
      </c>
      <c r="AE164" s="158">
        <v>34881.355932203391</v>
      </c>
      <c r="AF164" s="171" t="s">
        <v>532</v>
      </c>
      <c r="AG164" s="159" t="s">
        <v>490</v>
      </c>
      <c r="AH164" s="159" t="s">
        <v>803</v>
      </c>
      <c r="AI164" s="159" t="s">
        <v>804</v>
      </c>
      <c r="AJ164" s="160">
        <v>683</v>
      </c>
      <c r="AK164" s="161" t="s">
        <v>97</v>
      </c>
      <c r="AL164" s="162" t="s">
        <v>507</v>
      </c>
      <c r="AM164" s="159" t="s">
        <v>432</v>
      </c>
      <c r="AN164" s="153" t="s">
        <v>549</v>
      </c>
      <c r="AO164" s="153" t="s">
        <v>549</v>
      </c>
      <c r="AP164" s="173"/>
      <c r="AQ164" s="61"/>
      <c r="AR164" s="61"/>
      <c r="AS164" s="61"/>
      <c r="AT164" s="61"/>
      <c r="AU164" s="61"/>
      <c r="AV164" s="61"/>
      <c r="AW164" s="61"/>
      <c r="AX164" s="61"/>
      <c r="AY164" s="61"/>
      <c r="AZ164" s="61"/>
      <c r="BA164" s="61"/>
      <c r="BB164" s="164">
        <f t="shared" si="2"/>
        <v>0</v>
      </c>
      <c r="BC164" s="61"/>
      <c r="BD164" s="61"/>
      <c r="BE164" s="61"/>
      <c r="BF164" s="61"/>
      <c r="BG164" s="61"/>
      <c r="BH164" s="61"/>
      <c r="BI164" s="61"/>
      <c r="BJ164" s="61"/>
      <c r="BK164" s="61"/>
      <c r="BL164" s="61"/>
      <c r="BM164" s="61"/>
      <c r="BN164" s="61"/>
      <c r="BO164" s="61"/>
      <c r="BP164" s="61"/>
      <c r="BQ164" s="61"/>
    </row>
    <row r="165" spans="1:70" ht="38.25">
      <c r="A165" s="148" t="s">
        <v>299</v>
      </c>
      <c r="B165" s="170"/>
      <c r="C165" s="170"/>
      <c r="D165" s="170"/>
      <c r="E165" s="182" t="s">
        <v>572</v>
      </c>
      <c r="F165" s="150" t="s">
        <v>75</v>
      </c>
      <c r="G165" s="171"/>
      <c r="H165" s="171"/>
      <c r="I165" s="171"/>
      <c r="J165" s="171"/>
      <c r="K165" s="152"/>
      <c r="L165" s="169" t="s">
        <v>605</v>
      </c>
      <c r="M165" s="151" t="s">
        <v>371</v>
      </c>
      <c r="N165" s="171"/>
      <c r="O165" s="178"/>
      <c r="P165" s="178">
        <v>13</v>
      </c>
      <c r="Q165" s="178">
        <v>13</v>
      </c>
      <c r="R165" s="178">
        <v>13</v>
      </c>
      <c r="S165" s="178">
        <v>13</v>
      </c>
      <c r="T165" s="178">
        <v>13</v>
      </c>
      <c r="U165" s="178">
        <v>13</v>
      </c>
      <c r="V165" s="178">
        <v>13</v>
      </c>
      <c r="W165" s="178">
        <v>13</v>
      </c>
      <c r="X165" s="178">
        <v>13</v>
      </c>
      <c r="Y165" s="178">
        <v>13</v>
      </c>
      <c r="Z165" s="178">
        <v>13</v>
      </c>
      <c r="AA165" s="156">
        <f>SUBTOTAL(9,O165:Z165)</f>
        <v>143</v>
      </c>
      <c r="AB165" s="157">
        <v>0</v>
      </c>
      <c r="AC165" s="158">
        <v>100</v>
      </c>
      <c r="AD165" s="158">
        <f>15600-1300</f>
        <v>14300</v>
      </c>
      <c r="AE165" s="158">
        <v>15600</v>
      </c>
      <c r="AF165" s="171" t="s">
        <v>532</v>
      </c>
      <c r="AG165" s="159" t="s">
        <v>490</v>
      </c>
      <c r="AH165" s="159" t="s">
        <v>803</v>
      </c>
      <c r="AI165" s="159" t="s">
        <v>804</v>
      </c>
      <c r="AJ165" s="160">
        <v>683</v>
      </c>
      <c r="AK165" s="161" t="s">
        <v>78</v>
      </c>
      <c r="AL165" s="162" t="s">
        <v>482</v>
      </c>
      <c r="AM165" s="159" t="s">
        <v>432</v>
      </c>
      <c r="AN165" s="153" t="s">
        <v>549</v>
      </c>
      <c r="AO165" s="153" t="s">
        <v>549</v>
      </c>
      <c r="AP165" s="173">
        <v>1300</v>
      </c>
      <c r="AQ165" s="61"/>
      <c r="AR165" s="61"/>
      <c r="AS165" s="61"/>
      <c r="AT165" s="61"/>
      <c r="AU165" s="61"/>
      <c r="AV165" s="61"/>
      <c r="AW165" s="61"/>
      <c r="AX165" s="61"/>
      <c r="AY165" s="61"/>
      <c r="AZ165" s="61"/>
      <c r="BA165" s="61"/>
      <c r="BB165" s="164">
        <f t="shared" si="2"/>
        <v>1300</v>
      </c>
      <c r="BC165" s="61"/>
      <c r="BD165" s="61"/>
      <c r="BE165" s="61"/>
      <c r="BF165" s="61"/>
      <c r="BG165" s="61"/>
      <c r="BH165" s="61"/>
      <c r="BI165" s="61"/>
      <c r="BJ165" s="61"/>
      <c r="BK165" s="61"/>
      <c r="BL165" s="61"/>
      <c r="BM165" s="61"/>
      <c r="BN165" s="61"/>
      <c r="BO165" s="61"/>
      <c r="BP165" s="61"/>
      <c r="BQ165" s="61"/>
    </row>
    <row r="166" spans="1:70" ht="25.5">
      <c r="A166" s="148" t="s">
        <v>300</v>
      </c>
      <c r="B166" s="170"/>
      <c r="C166" s="170"/>
      <c r="D166" s="170"/>
      <c r="E166" s="171" t="s">
        <v>589</v>
      </c>
      <c r="F166" s="150" t="s">
        <v>75</v>
      </c>
      <c r="G166" s="171"/>
      <c r="H166" s="171"/>
      <c r="I166" s="171"/>
      <c r="J166" s="171"/>
      <c r="K166" s="152"/>
      <c r="L166" s="169" t="s">
        <v>605</v>
      </c>
      <c r="M166" s="151" t="s">
        <v>371</v>
      </c>
      <c r="N166" s="171"/>
      <c r="O166" s="172"/>
      <c r="P166" s="172"/>
      <c r="Q166" s="172"/>
      <c r="R166" s="172">
        <v>3</v>
      </c>
      <c r="S166" s="172"/>
      <c r="T166" s="172"/>
      <c r="U166" s="172"/>
      <c r="V166" s="172"/>
      <c r="W166" s="172"/>
      <c r="X166" s="172"/>
      <c r="Y166" s="172"/>
      <c r="Z166" s="172"/>
      <c r="AA166" s="156">
        <v>3</v>
      </c>
      <c r="AB166" s="157">
        <v>0</v>
      </c>
      <c r="AC166" s="158">
        <v>3975.369371428571</v>
      </c>
      <c r="AD166" s="158">
        <v>11926.108114285713</v>
      </c>
      <c r="AE166" s="158">
        <v>11926.108114285713</v>
      </c>
      <c r="AF166" s="171" t="s">
        <v>532</v>
      </c>
      <c r="AG166" s="159" t="s">
        <v>490</v>
      </c>
      <c r="AH166" s="159" t="s">
        <v>803</v>
      </c>
      <c r="AI166" s="159" t="s">
        <v>804</v>
      </c>
      <c r="AJ166" s="160">
        <v>683</v>
      </c>
      <c r="AK166" s="161" t="s">
        <v>133</v>
      </c>
      <c r="AL166" s="162" t="s">
        <v>527</v>
      </c>
      <c r="AM166" s="159" t="s">
        <v>432</v>
      </c>
      <c r="AN166" s="153" t="s">
        <v>549</v>
      </c>
      <c r="AO166" s="153" t="s">
        <v>549</v>
      </c>
      <c r="AP166" s="173"/>
      <c r="AQ166" s="61"/>
      <c r="AR166" s="61"/>
      <c r="AS166" s="61"/>
      <c r="AT166" s="61"/>
      <c r="AU166" s="61"/>
      <c r="AV166" s="61"/>
      <c r="AW166" s="61"/>
      <c r="AX166" s="61"/>
      <c r="AY166" s="61"/>
      <c r="AZ166" s="61"/>
      <c r="BA166" s="61"/>
      <c r="BB166" s="164">
        <f t="shared" si="2"/>
        <v>0</v>
      </c>
      <c r="BC166" s="61"/>
      <c r="BD166" s="61"/>
      <c r="BE166" s="61"/>
      <c r="BF166" s="61"/>
      <c r="BG166" s="61"/>
      <c r="BH166" s="61"/>
      <c r="BI166" s="61"/>
      <c r="BJ166" s="61"/>
      <c r="BK166" s="61"/>
      <c r="BL166" s="61"/>
      <c r="BM166" s="61"/>
      <c r="BN166" s="61"/>
      <c r="BO166" s="61"/>
      <c r="BP166" s="61"/>
      <c r="BQ166" s="61"/>
    </row>
    <row r="167" spans="1:70" ht="25.5">
      <c r="A167" s="148" t="s">
        <v>301</v>
      </c>
      <c r="B167" s="170"/>
      <c r="C167" s="170"/>
      <c r="D167" s="170"/>
      <c r="E167" s="171" t="s">
        <v>781</v>
      </c>
      <c r="F167" s="150" t="s">
        <v>86</v>
      </c>
      <c r="G167" s="171"/>
      <c r="H167" s="171"/>
      <c r="I167" s="171"/>
      <c r="J167" s="171"/>
      <c r="K167" s="152">
        <v>796</v>
      </c>
      <c r="L167" s="169" t="s">
        <v>595</v>
      </c>
      <c r="M167" s="151" t="s">
        <v>371</v>
      </c>
      <c r="N167" s="171"/>
      <c r="O167" s="172"/>
      <c r="P167" s="172"/>
      <c r="Q167" s="172"/>
      <c r="R167" s="172"/>
      <c r="S167" s="172"/>
      <c r="T167" s="172"/>
      <c r="U167" s="172">
        <v>1</v>
      </c>
      <c r="V167" s="172"/>
      <c r="W167" s="172"/>
      <c r="X167" s="172"/>
      <c r="Y167" s="172"/>
      <c r="Z167" s="172"/>
      <c r="AA167" s="156">
        <v>1</v>
      </c>
      <c r="AB167" s="157">
        <v>0</v>
      </c>
      <c r="AC167" s="158">
        <v>246105.33610000004</v>
      </c>
      <c r="AD167" s="158">
        <v>246105.33610000004</v>
      </c>
      <c r="AE167" s="158">
        <v>246105.33610000004</v>
      </c>
      <c r="AF167" s="151" t="s">
        <v>799</v>
      </c>
      <c r="AG167" s="159" t="s">
        <v>490</v>
      </c>
      <c r="AH167" s="159" t="s">
        <v>803</v>
      </c>
      <c r="AI167" s="159" t="s">
        <v>804</v>
      </c>
      <c r="AJ167" s="160">
        <v>683</v>
      </c>
      <c r="AK167" s="161" t="s">
        <v>109</v>
      </c>
      <c r="AL167" s="162" t="s">
        <v>781</v>
      </c>
      <c r="AM167" s="159" t="s">
        <v>425</v>
      </c>
      <c r="AN167" s="153" t="s">
        <v>554</v>
      </c>
      <c r="AO167" s="153" t="s">
        <v>861</v>
      </c>
      <c r="AP167" s="173"/>
      <c r="AQ167" s="61"/>
      <c r="AR167" s="61"/>
      <c r="AS167" s="61"/>
      <c r="AT167" s="61"/>
      <c r="AU167" s="61"/>
      <c r="AV167" s="61"/>
      <c r="AW167" s="61"/>
      <c r="AX167" s="61"/>
      <c r="AY167" s="61"/>
      <c r="AZ167" s="61"/>
      <c r="BA167" s="61"/>
      <c r="BB167" s="164">
        <f t="shared" si="2"/>
        <v>0</v>
      </c>
      <c r="BC167" s="61"/>
      <c r="BD167" s="61"/>
      <c r="BE167" s="61"/>
      <c r="BF167" s="61"/>
      <c r="BG167" s="61"/>
      <c r="BH167" s="61"/>
      <c r="BI167" s="61"/>
      <c r="BJ167" s="61"/>
      <c r="BK167" s="61"/>
      <c r="BL167" s="61"/>
      <c r="BM167" s="61"/>
      <c r="BN167" s="61"/>
      <c r="BO167" s="61"/>
      <c r="BP167" s="61"/>
      <c r="BQ167" s="61"/>
    </row>
    <row r="168" spans="1:70" ht="25.5">
      <c r="A168" s="148" t="s">
        <v>302</v>
      </c>
      <c r="B168" s="170"/>
      <c r="C168" s="170"/>
      <c r="D168" s="170"/>
      <c r="E168" s="171" t="s">
        <v>500</v>
      </c>
      <c r="F168" s="150" t="s">
        <v>86</v>
      </c>
      <c r="G168" s="171"/>
      <c r="H168" s="171"/>
      <c r="I168" s="171"/>
      <c r="J168" s="171"/>
      <c r="K168" s="152">
        <v>796</v>
      </c>
      <c r="L168" s="169" t="s">
        <v>595</v>
      </c>
      <c r="M168" s="151" t="s">
        <v>371</v>
      </c>
      <c r="N168" s="171"/>
      <c r="O168" s="172"/>
      <c r="P168" s="172"/>
      <c r="Q168" s="172"/>
      <c r="R168" s="172"/>
      <c r="S168" s="172"/>
      <c r="T168" s="172"/>
      <c r="U168" s="172">
        <v>1</v>
      </c>
      <c r="V168" s="172"/>
      <c r="W168" s="172"/>
      <c r="X168" s="172"/>
      <c r="Y168" s="172"/>
      <c r="Z168" s="172"/>
      <c r="AA168" s="156">
        <v>1</v>
      </c>
      <c r="AB168" s="157">
        <v>0</v>
      </c>
      <c r="AC168" s="158">
        <v>17000</v>
      </c>
      <c r="AD168" s="158">
        <v>17000</v>
      </c>
      <c r="AE168" s="158">
        <v>17000</v>
      </c>
      <c r="AF168" s="151" t="s">
        <v>799</v>
      </c>
      <c r="AG168" s="159" t="s">
        <v>490</v>
      </c>
      <c r="AH168" s="159" t="s">
        <v>803</v>
      </c>
      <c r="AI168" s="159" t="s">
        <v>804</v>
      </c>
      <c r="AJ168" s="160">
        <v>683</v>
      </c>
      <c r="AK168" s="161" t="s">
        <v>84</v>
      </c>
      <c r="AL168" s="162" t="s">
        <v>854</v>
      </c>
      <c r="AM168" s="159" t="s">
        <v>425</v>
      </c>
      <c r="AN168" s="153" t="s">
        <v>554</v>
      </c>
      <c r="AO168" s="153" t="s">
        <v>861</v>
      </c>
      <c r="AP168" s="173"/>
      <c r="AQ168" s="61"/>
      <c r="AR168" s="61"/>
      <c r="AS168" s="61"/>
      <c r="AT168" s="61"/>
      <c r="AU168" s="61"/>
      <c r="AV168" s="61"/>
      <c r="AW168" s="61"/>
      <c r="AX168" s="61"/>
      <c r="AY168" s="61"/>
      <c r="AZ168" s="61"/>
      <c r="BA168" s="61"/>
      <c r="BB168" s="164">
        <f t="shared" si="2"/>
        <v>0</v>
      </c>
      <c r="BC168" s="61"/>
      <c r="BD168" s="61"/>
      <c r="BE168" s="61"/>
      <c r="BF168" s="61"/>
      <c r="BG168" s="61"/>
      <c r="BH168" s="61"/>
      <c r="BI168" s="61"/>
      <c r="BJ168" s="61"/>
      <c r="BK168" s="61"/>
      <c r="BL168" s="61"/>
      <c r="BM168" s="61"/>
      <c r="BN168" s="61"/>
      <c r="BO168" s="61"/>
      <c r="BP168" s="61"/>
      <c r="BQ168" s="61"/>
    </row>
    <row r="169" spans="1:70" ht="25.5">
      <c r="A169" s="148" t="s">
        <v>303</v>
      </c>
      <c r="B169" s="170"/>
      <c r="C169" s="170"/>
      <c r="D169" s="170"/>
      <c r="E169" s="171" t="s">
        <v>869</v>
      </c>
      <c r="F169" s="150" t="s">
        <v>86</v>
      </c>
      <c r="G169" s="171"/>
      <c r="H169" s="171"/>
      <c r="I169" s="171"/>
      <c r="J169" s="171"/>
      <c r="K169" s="152">
        <v>796</v>
      </c>
      <c r="L169" s="169" t="s">
        <v>595</v>
      </c>
      <c r="M169" s="151" t="s">
        <v>371</v>
      </c>
      <c r="N169" s="171"/>
      <c r="O169" s="172"/>
      <c r="P169" s="172"/>
      <c r="Q169" s="172"/>
      <c r="R169" s="172"/>
      <c r="S169" s="172"/>
      <c r="T169" s="172"/>
      <c r="U169" s="172">
        <v>1</v>
      </c>
      <c r="V169" s="172"/>
      <c r="W169" s="172"/>
      <c r="X169" s="172"/>
      <c r="Y169" s="172"/>
      <c r="Z169" s="172"/>
      <c r="AA169" s="156">
        <v>1</v>
      </c>
      <c r="AB169" s="157">
        <v>0</v>
      </c>
      <c r="AC169" s="158">
        <v>70000</v>
      </c>
      <c r="AD169" s="158">
        <v>70000</v>
      </c>
      <c r="AE169" s="158">
        <v>70000</v>
      </c>
      <c r="AF169" s="151" t="s">
        <v>799</v>
      </c>
      <c r="AG169" s="159" t="s">
        <v>490</v>
      </c>
      <c r="AH169" s="159" t="s">
        <v>803</v>
      </c>
      <c r="AI169" s="159" t="s">
        <v>804</v>
      </c>
      <c r="AJ169" s="160">
        <v>683</v>
      </c>
      <c r="AK169" s="161" t="s">
        <v>96</v>
      </c>
      <c r="AL169" s="162" t="s">
        <v>823</v>
      </c>
      <c r="AM169" s="159" t="s">
        <v>425</v>
      </c>
      <c r="AN169" s="153" t="s">
        <v>554</v>
      </c>
      <c r="AO169" s="153" t="s">
        <v>861</v>
      </c>
      <c r="AP169" s="173"/>
      <c r="AQ169" s="61"/>
      <c r="AR169" s="61"/>
      <c r="AS169" s="61"/>
      <c r="AT169" s="61"/>
      <c r="AU169" s="61"/>
      <c r="AV169" s="61"/>
      <c r="AW169" s="61"/>
      <c r="AX169" s="61"/>
      <c r="AY169" s="61"/>
      <c r="AZ169" s="61"/>
      <c r="BA169" s="61"/>
      <c r="BB169" s="164">
        <f t="shared" si="2"/>
        <v>0</v>
      </c>
      <c r="BC169" s="61"/>
      <c r="BD169" s="61"/>
      <c r="BE169" s="61"/>
      <c r="BF169" s="61"/>
      <c r="BG169" s="61"/>
      <c r="BH169" s="61"/>
      <c r="BI169" s="61"/>
      <c r="BJ169" s="61"/>
      <c r="BK169" s="61"/>
      <c r="BL169" s="61"/>
      <c r="BM169" s="61"/>
      <c r="BN169" s="61"/>
      <c r="BO169" s="61"/>
      <c r="BP169" s="61"/>
      <c r="BQ169" s="61"/>
    </row>
    <row r="170" spans="1:70" ht="25.5">
      <c r="A170" s="148" t="s">
        <v>304</v>
      </c>
      <c r="B170" s="170"/>
      <c r="C170" s="170"/>
      <c r="D170" s="170"/>
      <c r="E170" s="171" t="s">
        <v>499</v>
      </c>
      <c r="F170" s="150" t="s">
        <v>86</v>
      </c>
      <c r="G170" s="171"/>
      <c r="H170" s="171"/>
      <c r="I170" s="171"/>
      <c r="J170" s="171"/>
      <c r="K170" s="152">
        <v>796</v>
      </c>
      <c r="L170" s="169" t="s">
        <v>595</v>
      </c>
      <c r="M170" s="151" t="s">
        <v>371</v>
      </c>
      <c r="N170" s="171"/>
      <c r="O170" s="172"/>
      <c r="P170" s="172"/>
      <c r="Q170" s="172">
        <v>2</v>
      </c>
      <c r="R170" s="172"/>
      <c r="S170" s="172"/>
      <c r="T170" s="172"/>
      <c r="U170" s="172"/>
      <c r="V170" s="172"/>
      <c r="W170" s="172"/>
      <c r="X170" s="172"/>
      <c r="Y170" s="172"/>
      <c r="Z170" s="172"/>
      <c r="AA170" s="156">
        <v>2</v>
      </c>
      <c r="AB170" s="157">
        <v>0</v>
      </c>
      <c r="AC170" s="158">
        <v>4356.7170894064166</v>
      </c>
      <c r="AD170" s="158">
        <v>8713.4341788128331</v>
      </c>
      <c r="AE170" s="158">
        <v>8713.4341788128331</v>
      </c>
      <c r="AF170" s="151" t="s">
        <v>799</v>
      </c>
      <c r="AG170" s="174" t="s">
        <v>542</v>
      </c>
      <c r="AH170" s="159" t="s">
        <v>803</v>
      </c>
      <c r="AI170" s="159" t="s">
        <v>804</v>
      </c>
      <c r="AJ170" s="160">
        <v>683</v>
      </c>
      <c r="AK170" s="161" t="s">
        <v>123</v>
      </c>
      <c r="AL170" s="162" t="s">
        <v>499</v>
      </c>
      <c r="AM170" s="159" t="s">
        <v>425</v>
      </c>
      <c r="AN170" s="153" t="s">
        <v>554</v>
      </c>
      <c r="AO170" s="153" t="s">
        <v>861</v>
      </c>
      <c r="AP170" s="173"/>
      <c r="AQ170" s="61"/>
      <c r="AR170" s="61"/>
      <c r="AS170" s="61"/>
      <c r="AT170" s="61"/>
      <c r="AU170" s="61"/>
      <c r="AV170" s="61"/>
      <c r="AW170" s="61"/>
      <c r="AX170" s="61"/>
      <c r="AY170" s="61"/>
      <c r="AZ170" s="61"/>
      <c r="BA170" s="61"/>
      <c r="BB170" s="164">
        <f t="shared" si="2"/>
        <v>0</v>
      </c>
      <c r="BC170" s="61"/>
      <c r="BD170" s="61"/>
      <c r="BE170" s="61"/>
      <c r="BF170" s="61"/>
      <c r="BG170" s="61"/>
      <c r="BH170" s="61"/>
      <c r="BI170" s="61"/>
      <c r="BJ170" s="61"/>
      <c r="BK170" s="61"/>
      <c r="BL170" s="61"/>
      <c r="BM170" s="61"/>
      <c r="BN170" s="61"/>
      <c r="BO170" s="61"/>
      <c r="BP170" s="61"/>
      <c r="BQ170" s="61"/>
    </row>
    <row r="171" spans="1:70" ht="25.5">
      <c r="A171" s="148" t="s">
        <v>305</v>
      </c>
      <c r="B171" s="170"/>
      <c r="C171" s="170"/>
      <c r="D171" s="170"/>
      <c r="E171" s="171" t="s">
        <v>498</v>
      </c>
      <c r="F171" s="150" t="s">
        <v>40</v>
      </c>
      <c r="G171" s="171"/>
      <c r="H171" s="171"/>
      <c r="I171" s="171"/>
      <c r="J171" s="171"/>
      <c r="K171" s="152">
        <v>796</v>
      </c>
      <c r="L171" s="169" t="s">
        <v>595</v>
      </c>
      <c r="M171" s="151" t="s">
        <v>371</v>
      </c>
      <c r="N171" s="171"/>
      <c r="O171" s="172"/>
      <c r="P171" s="172"/>
      <c r="Q171" s="172"/>
      <c r="R171" s="172"/>
      <c r="S171" s="172"/>
      <c r="T171" s="172">
        <v>1</v>
      </c>
      <c r="U171" s="172"/>
      <c r="V171" s="172"/>
      <c r="W171" s="172"/>
      <c r="X171" s="172"/>
      <c r="Y171" s="172"/>
      <c r="Z171" s="172"/>
      <c r="AA171" s="156">
        <v>1</v>
      </c>
      <c r="AB171" s="158">
        <v>0</v>
      </c>
      <c r="AC171" s="158">
        <v>2280.0423728813557</v>
      </c>
      <c r="AD171" s="158">
        <v>2280.0423728813557</v>
      </c>
      <c r="AE171" s="158">
        <v>2280.0423728813557</v>
      </c>
      <c r="AF171" s="151" t="s">
        <v>531</v>
      </c>
      <c r="AG171" s="174" t="s">
        <v>542</v>
      </c>
      <c r="AH171" s="159" t="s">
        <v>803</v>
      </c>
      <c r="AI171" s="159" t="s">
        <v>804</v>
      </c>
      <c r="AJ171" s="160">
        <v>683</v>
      </c>
      <c r="AK171" s="180" t="s">
        <v>134</v>
      </c>
      <c r="AL171" s="162" t="s">
        <v>593</v>
      </c>
      <c r="AM171" s="159" t="s">
        <v>431</v>
      </c>
      <c r="AN171" s="153" t="s">
        <v>844</v>
      </c>
      <c r="AO171" s="153" t="s">
        <v>828</v>
      </c>
      <c r="AP171" s="173"/>
      <c r="AQ171" s="61"/>
      <c r="AR171" s="61"/>
      <c r="AS171" s="61"/>
      <c r="AT171" s="61"/>
      <c r="AU171" s="61"/>
      <c r="AV171" s="61"/>
      <c r="AW171" s="61"/>
      <c r="AX171" s="61"/>
      <c r="AY171" s="61"/>
      <c r="AZ171" s="61"/>
      <c r="BA171" s="61"/>
      <c r="BB171" s="164">
        <f t="shared" si="2"/>
        <v>0</v>
      </c>
      <c r="BC171" s="61"/>
      <c r="BD171" s="61"/>
      <c r="BE171" s="61"/>
      <c r="BF171" s="61"/>
      <c r="BG171" s="61"/>
      <c r="BH171" s="61"/>
      <c r="BI171" s="61"/>
      <c r="BJ171" s="61"/>
      <c r="BK171" s="61"/>
      <c r="BL171" s="61"/>
      <c r="BM171" s="61"/>
      <c r="BN171" s="61"/>
      <c r="BO171" s="61"/>
      <c r="BP171" s="61"/>
      <c r="BQ171" s="61"/>
    </row>
    <row r="172" spans="1:70" ht="25.5">
      <c r="A172" s="148" t="s">
        <v>306</v>
      </c>
      <c r="B172" s="170"/>
      <c r="C172" s="170"/>
      <c r="D172" s="170"/>
      <c r="E172" s="171" t="s">
        <v>497</v>
      </c>
      <c r="F172" s="150" t="s">
        <v>40</v>
      </c>
      <c r="G172" s="171"/>
      <c r="H172" s="171"/>
      <c r="I172" s="171"/>
      <c r="J172" s="171"/>
      <c r="K172" s="152">
        <v>796</v>
      </c>
      <c r="L172" s="169" t="s">
        <v>595</v>
      </c>
      <c r="M172" s="151" t="s">
        <v>371</v>
      </c>
      <c r="N172" s="171"/>
      <c r="O172" s="172"/>
      <c r="P172" s="172"/>
      <c r="Q172" s="172"/>
      <c r="R172" s="172"/>
      <c r="S172" s="172"/>
      <c r="T172" s="172">
        <v>1</v>
      </c>
      <c r="U172" s="172"/>
      <c r="V172" s="172"/>
      <c r="W172" s="172"/>
      <c r="X172" s="172"/>
      <c r="Y172" s="172"/>
      <c r="Z172" s="172"/>
      <c r="AA172" s="156">
        <v>1</v>
      </c>
      <c r="AB172" s="158">
        <v>0</v>
      </c>
      <c r="AC172" s="158">
        <v>202.92584745762716</v>
      </c>
      <c r="AD172" s="158">
        <v>202.92584745762716</v>
      </c>
      <c r="AE172" s="158">
        <v>202.92584745762716</v>
      </c>
      <c r="AF172" s="151" t="s">
        <v>531</v>
      </c>
      <c r="AG172" s="174" t="s">
        <v>542</v>
      </c>
      <c r="AH172" s="159" t="s">
        <v>803</v>
      </c>
      <c r="AI172" s="159" t="s">
        <v>804</v>
      </c>
      <c r="AJ172" s="160">
        <v>683</v>
      </c>
      <c r="AK172" s="180" t="s">
        <v>134</v>
      </c>
      <c r="AL172" s="162" t="s">
        <v>593</v>
      </c>
      <c r="AM172" s="159" t="s">
        <v>431</v>
      </c>
      <c r="AN172" s="153" t="s">
        <v>844</v>
      </c>
      <c r="AO172" s="153" t="s">
        <v>828</v>
      </c>
      <c r="AP172" s="173"/>
      <c r="AQ172" s="61"/>
      <c r="AR172" s="61"/>
      <c r="AS172" s="61"/>
      <c r="AT172" s="61"/>
      <c r="AU172" s="61"/>
      <c r="AV172" s="61"/>
      <c r="AW172" s="61"/>
      <c r="AX172" s="61"/>
      <c r="AY172" s="61"/>
      <c r="AZ172" s="61"/>
      <c r="BA172" s="61"/>
      <c r="BB172" s="164">
        <f t="shared" si="2"/>
        <v>0</v>
      </c>
      <c r="BC172" s="61"/>
      <c r="BD172" s="61"/>
      <c r="BE172" s="61"/>
      <c r="BF172" s="61"/>
      <c r="BG172" s="61"/>
      <c r="BH172" s="61"/>
      <c r="BI172" s="61"/>
      <c r="BJ172" s="61"/>
      <c r="BK172" s="61"/>
      <c r="BL172" s="61"/>
      <c r="BM172" s="61"/>
      <c r="BN172" s="61"/>
      <c r="BO172" s="61"/>
      <c r="BP172" s="61"/>
      <c r="BQ172" s="61"/>
    </row>
    <row r="173" spans="1:70" ht="25.5">
      <c r="A173" s="148" t="s">
        <v>307</v>
      </c>
      <c r="B173" s="170"/>
      <c r="C173" s="170"/>
      <c r="D173" s="170"/>
      <c r="E173" s="171" t="s">
        <v>496</v>
      </c>
      <c r="F173" s="150" t="s">
        <v>40</v>
      </c>
      <c r="G173" s="171"/>
      <c r="H173" s="171"/>
      <c r="I173" s="171"/>
      <c r="J173" s="171"/>
      <c r="K173" s="152">
        <v>796</v>
      </c>
      <c r="L173" s="169" t="s">
        <v>595</v>
      </c>
      <c r="M173" s="151" t="s">
        <v>371</v>
      </c>
      <c r="N173" s="171"/>
      <c r="O173" s="172"/>
      <c r="P173" s="172"/>
      <c r="Q173" s="172"/>
      <c r="R173" s="172"/>
      <c r="S173" s="172"/>
      <c r="T173" s="172">
        <v>2</v>
      </c>
      <c r="U173" s="172"/>
      <c r="V173" s="172"/>
      <c r="W173" s="172">
        <v>1</v>
      </c>
      <c r="X173" s="172"/>
      <c r="Y173" s="172"/>
      <c r="Z173" s="172"/>
      <c r="AA173" s="156">
        <v>3</v>
      </c>
      <c r="AB173" s="158">
        <v>0</v>
      </c>
      <c r="AC173" s="158">
        <v>310.55084745762719</v>
      </c>
      <c r="AD173" s="158">
        <v>931.6525423728815</v>
      </c>
      <c r="AE173" s="158">
        <v>931.6525423728815</v>
      </c>
      <c r="AF173" s="151" t="s">
        <v>531</v>
      </c>
      <c r="AG173" s="174" t="s">
        <v>542</v>
      </c>
      <c r="AH173" s="159" t="s">
        <v>803</v>
      </c>
      <c r="AI173" s="159" t="s">
        <v>804</v>
      </c>
      <c r="AJ173" s="160">
        <v>683</v>
      </c>
      <c r="AK173" s="180" t="s">
        <v>134</v>
      </c>
      <c r="AL173" s="162" t="s">
        <v>593</v>
      </c>
      <c r="AM173" s="159" t="s">
        <v>431</v>
      </c>
      <c r="AN173" s="153" t="s">
        <v>844</v>
      </c>
      <c r="AO173" s="153" t="s">
        <v>828</v>
      </c>
      <c r="AP173" s="173"/>
      <c r="AQ173" s="61"/>
      <c r="AR173" s="61"/>
      <c r="AS173" s="61"/>
      <c r="AT173" s="61"/>
      <c r="AU173" s="61"/>
      <c r="AV173" s="61"/>
      <c r="AW173" s="61"/>
      <c r="AX173" s="61"/>
      <c r="AY173" s="61"/>
      <c r="AZ173" s="61"/>
      <c r="BA173" s="61"/>
      <c r="BB173" s="164">
        <f t="shared" si="2"/>
        <v>0</v>
      </c>
      <c r="BC173" s="61"/>
      <c r="BD173" s="61"/>
      <c r="BE173" s="61"/>
      <c r="BF173" s="61"/>
      <c r="BG173" s="61"/>
      <c r="BH173" s="61"/>
      <c r="BI173" s="61"/>
      <c r="BJ173" s="61"/>
      <c r="BK173" s="61"/>
      <c r="BL173" s="61"/>
      <c r="BM173" s="61"/>
      <c r="BN173" s="61"/>
      <c r="BO173" s="61"/>
      <c r="BP173" s="61"/>
      <c r="BQ173" s="61"/>
    </row>
    <row r="174" spans="1:70" ht="25.5">
      <c r="A174" s="148" t="s">
        <v>308</v>
      </c>
      <c r="B174" s="170"/>
      <c r="C174" s="170"/>
      <c r="D174" s="170"/>
      <c r="E174" s="171" t="s">
        <v>495</v>
      </c>
      <c r="F174" s="150" t="s">
        <v>40</v>
      </c>
      <c r="G174" s="171"/>
      <c r="H174" s="171"/>
      <c r="I174" s="171"/>
      <c r="J174" s="171"/>
      <c r="K174" s="152">
        <v>796</v>
      </c>
      <c r="L174" s="169" t="s">
        <v>595</v>
      </c>
      <c r="M174" s="151" t="s">
        <v>371</v>
      </c>
      <c r="N174" s="171"/>
      <c r="O174" s="172"/>
      <c r="P174" s="172"/>
      <c r="Q174" s="172"/>
      <c r="R174" s="172"/>
      <c r="S174" s="172"/>
      <c r="T174" s="172">
        <v>3</v>
      </c>
      <c r="U174" s="172"/>
      <c r="V174" s="172"/>
      <c r="W174" s="172"/>
      <c r="X174" s="172"/>
      <c r="Y174" s="172"/>
      <c r="Z174" s="172"/>
      <c r="AA174" s="156">
        <v>3</v>
      </c>
      <c r="AB174" s="158">
        <v>0</v>
      </c>
      <c r="AC174" s="158">
        <v>229.57627118644069</v>
      </c>
      <c r="AD174" s="158">
        <v>688.72881355932213</v>
      </c>
      <c r="AE174" s="158">
        <v>688.72881355932213</v>
      </c>
      <c r="AF174" s="151" t="s">
        <v>531</v>
      </c>
      <c r="AG174" s="174" t="s">
        <v>542</v>
      </c>
      <c r="AH174" s="159" t="s">
        <v>803</v>
      </c>
      <c r="AI174" s="159" t="s">
        <v>804</v>
      </c>
      <c r="AJ174" s="160">
        <v>683</v>
      </c>
      <c r="AK174" s="180" t="s">
        <v>134</v>
      </c>
      <c r="AL174" s="162" t="s">
        <v>593</v>
      </c>
      <c r="AM174" s="159" t="s">
        <v>431</v>
      </c>
      <c r="AN174" s="153" t="s">
        <v>844</v>
      </c>
      <c r="AO174" s="153" t="s">
        <v>828</v>
      </c>
      <c r="AP174" s="173"/>
      <c r="AQ174" s="61"/>
      <c r="AR174" s="61"/>
      <c r="AS174" s="61"/>
      <c r="AT174" s="61"/>
      <c r="AU174" s="61"/>
      <c r="AV174" s="61"/>
      <c r="AW174" s="61"/>
      <c r="AX174" s="61"/>
      <c r="AY174" s="61"/>
      <c r="AZ174" s="61"/>
      <c r="BA174" s="61"/>
      <c r="BB174" s="164">
        <f t="shared" si="2"/>
        <v>0</v>
      </c>
      <c r="BC174" s="61"/>
      <c r="BD174" s="61"/>
      <c r="BE174" s="61"/>
      <c r="BF174" s="61"/>
      <c r="BG174" s="61"/>
      <c r="BH174" s="61"/>
      <c r="BI174" s="61"/>
      <c r="BJ174" s="61"/>
      <c r="BK174" s="61"/>
      <c r="BL174" s="61"/>
      <c r="BM174" s="61"/>
      <c r="BN174" s="61"/>
      <c r="BO174" s="61"/>
      <c r="BP174" s="61"/>
      <c r="BQ174" s="61"/>
    </row>
    <row r="175" spans="1:70" ht="15.75" thickBot="1">
      <c r="A175" s="148" t="s">
        <v>309</v>
      </c>
      <c r="B175" s="183"/>
      <c r="C175" s="183"/>
      <c r="D175" s="183"/>
      <c r="E175" s="150" t="s">
        <v>494</v>
      </c>
      <c r="F175" s="183"/>
      <c r="G175" s="183"/>
      <c r="H175" s="183"/>
      <c r="I175" s="183"/>
      <c r="J175" s="183"/>
      <c r="K175" s="184"/>
      <c r="L175" s="184"/>
      <c r="M175" s="183"/>
      <c r="N175" s="183"/>
      <c r="O175" s="183"/>
      <c r="P175" s="183"/>
      <c r="Q175" s="183"/>
      <c r="R175" s="183"/>
      <c r="S175" s="183"/>
      <c r="T175" s="183"/>
      <c r="U175" s="183"/>
      <c r="V175" s="183"/>
      <c r="W175" s="183"/>
      <c r="X175" s="183"/>
      <c r="Y175" s="183"/>
      <c r="Z175" s="183"/>
      <c r="AA175" s="185"/>
      <c r="AB175" s="186" t="s">
        <v>310</v>
      </c>
      <c r="AC175" s="187" t="s">
        <v>310</v>
      </c>
      <c r="AD175" s="240">
        <f>SUM(AD10:AD174)</f>
        <v>2390286.8863599324</v>
      </c>
      <c r="AE175" s="240">
        <f>SUM(AE10:AE174)</f>
        <v>2934647.4466939061</v>
      </c>
      <c r="AF175" s="188"/>
      <c r="AG175" s="188"/>
      <c r="AH175" s="188"/>
      <c r="AI175" s="188"/>
      <c r="AJ175" s="189"/>
      <c r="AK175" s="188"/>
      <c r="AL175" s="190"/>
      <c r="AM175" s="188"/>
      <c r="AN175" s="184"/>
      <c r="AO175" s="184"/>
      <c r="AP175" s="191"/>
      <c r="AQ175" s="191"/>
      <c r="AR175" s="191"/>
      <c r="AS175" s="191"/>
      <c r="AT175" s="191"/>
      <c r="AU175" s="191"/>
      <c r="AV175" s="191"/>
      <c r="AW175" s="191"/>
      <c r="AX175" s="191"/>
      <c r="AY175" s="191"/>
      <c r="AZ175" s="191"/>
      <c r="BA175" s="191"/>
      <c r="BB175" s="192">
        <f>SUM(BB10:BB174)</f>
        <v>544360.56033397384</v>
      </c>
      <c r="BC175" s="191"/>
      <c r="BD175" s="191"/>
      <c r="BE175" s="191"/>
      <c r="BF175" s="191"/>
      <c r="BG175" s="191"/>
      <c r="BH175" s="191"/>
      <c r="BI175" s="191"/>
      <c r="BJ175" s="193">
        <f t="shared" ref="BJ175:BQ175" si="3">SUM(BJ10:BJ87)</f>
        <v>0</v>
      </c>
      <c r="BK175" s="194">
        <f t="shared" si="3"/>
        <v>0</v>
      </c>
      <c r="BL175" s="194">
        <f t="shared" si="3"/>
        <v>0</v>
      </c>
      <c r="BM175" s="194">
        <f t="shared" si="3"/>
        <v>0</v>
      </c>
      <c r="BN175" s="194">
        <f t="shared" si="3"/>
        <v>0</v>
      </c>
      <c r="BO175" s="194">
        <f t="shared" si="3"/>
        <v>0</v>
      </c>
      <c r="BP175" s="194">
        <f t="shared" si="3"/>
        <v>0</v>
      </c>
      <c r="BQ175" s="195">
        <f t="shared" si="3"/>
        <v>0</v>
      </c>
    </row>
    <row r="176" spans="1:70">
      <c r="AD176" s="198"/>
    </row>
    <row r="177" spans="18:32">
      <c r="X177" s="64"/>
      <c r="Y177" s="64"/>
      <c r="Z177" s="64"/>
      <c r="AA177" s="199"/>
      <c r="AB177" s="200"/>
      <c r="AD177" s="201"/>
      <c r="AE177" s="201"/>
    </row>
    <row r="178" spans="18:32">
      <c r="R178" s="202"/>
      <c r="X178" s="64"/>
      <c r="Y178" s="64"/>
      <c r="Z178" s="64"/>
      <c r="AA178" s="199"/>
      <c r="AB178" s="236"/>
      <c r="AD178" s="201"/>
      <c r="AE178" s="201"/>
    </row>
    <row r="179" spans="18:32">
      <c r="X179" s="64"/>
      <c r="Y179" s="64"/>
      <c r="Z179" s="64"/>
      <c r="AA179" s="199"/>
      <c r="AB179" s="236"/>
      <c r="AC179" s="201"/>
      <c r="AD179" s="201"/>
      <c r="AE179" s="201"/>
    </row>
    <row r="180" spans="18:32">
      <c r="X180" s="64"/>
      <c r="Y180" s="64"/>
      <c r="Z180" s="64"/>
      <c r="AA180" s="199"/>
      <c r="AB180" s="200"/>
      <c r="AC180" s="201"/>
      <c r="AE180" s="201"/>
    </row>
    <row r="181" spans="18:32">
      <c r="X181" s="64"/>
      <c r="Y181" s="64"/>
      <c r="Z181" s="64"/>
      <c r="AA181" s="199"/>
      <c r="AB181" s="200"/>
    </row>
    <row r="182" spans="18:32" ht="0.75" customHeight="1">
      <c r="X182" s="64"/>
      <c r="Y182" s="64"/>
      <c r="Z182" s="64"/>
      <c r="AA182" s="199"/>
      <c r="AB182" s="200"/>
    </row>
    <row r="183" spans="18:32" hidden="1">
      <c r="X183" s="64"/>
      <c r="Y183" s="64"/>
      <c r="Z183" s="64"/>
      <c r="AA183" s="199"/>
      <c r="AB183" s="200"/>
    </row>
    <row r="184" spans="18:32" hidden="1">
      <c r="X184" s="64"/>
      <c r="Y184" s="64"/>
      <c r="Z184" s="64"/>
      <c r="AA184" s="199"/>
      <c r="AB184" s="200"/>
    </row>
    <row r="185" spans="18:32">
      <c r="X185" s="64"/>
      <c r="Y185" s="64"/>
      <c r="Z185" s="64"/>
      <c r="AA185" s="199"/>
      <c r="AB185" s="200"/>
    </row>
    <row r="186" spans="18:32">
      <c r="X186" s="64"/>
      <c r="Y186" s="64"/>
      <c r="Z186" s="64"/>
      <c r="AA186" s="199"/>
      <c r="AB186" s="200"/>
      <c r="AE186" s="201"/>
    </row>
    <row r="187" spans="18:32">
      <c r="X187" s="64"/>
      <c r="Y187" s="64"/>
      <c r="Z187" s="64"/>
      <c r="AA187" s="199"/>
      <c r="AB187" s="200"/>
      <c r="AE187" s="201"/>
      <c r="AF187" s="201"/>
    </row>
    <row r="188" spans="18:32">
      <c r="AB188" s="200"/>
      <c r="AE188" s="201"/>
      <c r="AF188" s="201"/>
    </row>
    <row r="189" spans="18:32">
      <c r="AB189" s="200"/>
      <c r="AE189" s="201"/>
      <c r="AF189" s="201"/>
    </row>
    <row r="190" spans="18:32">
      <c r="W190" s="203"/>
      <c r="AB190" s="200"/>
      <c r="AE190" s="201"/>
      <c r="AF190" s="201"/>
    </row>
    <row r="191" spans="18:32">
      <c r="W191" s="203"/>
      <c r="AE191" s="201"/>
      <c r="AF191" s="201"/>
    </row>
    <row r="192" spans="18:32">
      <c r="AE192" s="201"/>
    </row>
  </sheetData>
  <autoFilter ref="A9:BR175" xr:uid="{ABBF17D9-8C34-494B-9B6D-5A44AE07AE48}"/>
  <mergeCells count="39">
    <mergeCell ref="BN6:BQ7"/>
    <mergeCell ref="O7:Z7"/>
    <mergeCell ref="AA7:AA8"/>
    <mergeCell ref="AP7:BA7"/>
    <mergeCell ref="BB7:BB8"/>
    <mergeCell ref="AN6:AN8"/>
    <mergeCell ref="AO6:AO8"/>
    <mergeCell ref="AP6:BB6"/>
    <mergeCell ref="BC6:BE7"/>
    <mergeCell ref="BF6:BI7"/>
    <mergeCell ref="BJ6:BM6"/>
    <mergeCell ref="AH6:AH8"/>
    <mergeCell ref="AI6:AI8"/>
    <mergeCell ref="AJ6:AJ8"/>
    <mergeCell ref="AK6:AK8"/>
    <mergeCell ref="AL6:AL8"/>
    <mergeCell ref="AM6:AM8"/>
    <mergeCell ref="AB6:AB8"/>
    <mergeCell ref="AC6:AC8"/>
    <mergeCell ref="AD6:AD8"/>
    <mergeCell ref="AE6:AE8"/>
    <mergeCell ref="AF6:AF8"/>
    <mergeCell ref="AG6:AG8"/>
    <mergeCell ref="O6:AA6"/>
    <mergeCell ref="A4:BQ4"/>
    <mergeCell ref="AH5:BP5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L7"/>
    <mergeCell ref="M6:M8"/>
    <mergeCell ref="N6:N8"/>
  </mergeCells>
  <phoneticPr fontId="33" type="noConversion"/>
  <conditionalFormatting sqref="E171:E174">
    <cfRule type="duplicateValues" dxfId="1" priority="1"/>
  </conditionalFormatting>
  <conditionalFormatting sqref="E175:E1048576 E1:E170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82041-4545-48EF-8D51-EAE950009B89}">
  <dimension ref="A1:AG34"/>
  <sheetViews>
    <sheetView workbookViewId="0">
      <selection activeCell="H19" sqref="H19"/>
    </sheetView>
  </sheetViews>
  <sheetFormatPr defaultRowHeight="15"/>
  <cols>
    <col min="1" max="2" width="4.42578125" customWidth="1"/>
    <col min="3" max="3" width="45.85546875" customWidth="1"/>
    <col min="4" max="4" width="7.28515625" customWidth="1"/>
    <col min="5" max="5" width="7.42578125" customWidth="1"/>
    <col min="6" max="9" width="7.7109375" customWidth="1"/>
    <col min="10" max="10" width="0.85546875" customWidth="1"/>
    <col min="11" max="11" width="8.42578125" customWidth="1"/>
    <col min="12" max="15" width="7.5703125" customWidth="1"/>
    <col min="16" max="18" width="5" customWidth="1"/>
  </cols>
  <sheetData>
    <row r="1" spans="1:33">
      <c r="A1" s="204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</row>
    <row r="2" spans="1:33" ht="15.75" thickBot="1">
      <c r="A2" s="204"/>
      <c r="B2" s="204"/>
      <c r="C2" s="204" t="s">
        <v>424</v>
      </c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</row>
    <row r="3" spans="1:33" ht="31.5" customHeight="1">
      <c r="A3" s="204"/>
      <c r="B3" s="204"/>
      <c r="C3" s="205" t="s">
        <v>580</v>
      </c>
      <c r="D3" s="206">
        <v>2023</v>
      </c>
      <c r="E3" s="207" t="s">
        <v>574</v>
      </c>
      <c r="F3" s="208" t="s">
        <v>579</v>
      </c>
      <c r="G3" s="209" t="s">
        <v>578</v>
      </c>
      <c r="H3" s="209" t="s">
        <v>577</v>
      </c>
      <c r="I3" s="210" t="s">
        <v>576</v>
      </c>
      <c r="K3" s="211" t="s">
        <v>575</v>
      </c>
      <c r="L3" s="212">
        <v>2025</v>
      </c>
      <c r="M3" s="213">
        <v>2026</v>
      </c>
      <c r="N3" s="213">
        <v>2027</v>
      </c>
      <c r="O3" s="213">
        <v>2028</v>
      </c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</row>
    <row r="4" spans="1:33">
      <c r="A4" s="204"/>
      <c r="B4" s="214" t="s">
        <v>311</v>
      </c>
      <c r="C4" s="215" t="s">
        <v>581</v>
      </c>
      <c r="D4" s="216"/>
      <c r="E4" s="216">
        <v>4.04</v>
      </c>
      <c r="F4" s="217">
        <v>3.17</v>
      </c>
      <c r="G4" s="217">
        <v>3.39</v>
      </c>
      <c r="H4" s="217">
        <v>3.64</v>
      </c>
      <c r="I4" s="217">
        <v>3.9</v>
      </c>
      <c r="K4" s="218">
        <f>AVERAGE(F4:I4)</f>
        <v>3.5250000000000004</v>
      </c>
      <c r="L4" s="219">
        <v>4.3099999999999996</v>
      </c>
      <c r="M4" s="220">
        <v>4.33</v>
      </c>
      <c r="N4" s="220">
        <v>4.4000000000000004</v>
      </c>
      <c r="O4" s="220">
        <v>4.46</v>
      </c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</row>
    <row r="5" spans="1:33">
      <c r="A5" s="204"/>
      <c r="B5" s="214" t="s">
        <v>311</v>
      </c>
      <c r="C5" s="215" t="s">
        <v>582</v>
      </c>
      <c r="D5" s="216"/>
      <c r="E5" s="216">
        <v>4.04</v>
      </c>
      <c r="F5" s="217">
        <v>3.28</v>
      </c>
      <c r="G5" s="217">
        <v>3.51</v>
      </c>
      <c r="H5" s="217">
        <v>3.77</v>
      </c>
      <c r="I5" s="217">
        <v>4.04</v>
      </c>
      <c r="K5" s="218">
        <f>AVERAGE(F5:I5)</f>
        <v>3.6499999999999995</v>
      </c>
      <c r="L5" s="219"/>
      <c r="M5" s="220"/>
      <c r="N5" s="220"/>
      <c r="O5" s="220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</row>
    <row r="6" spans="1:33">
      <c r="A6" s="204"/>
      <c r="B6" s="214" t="s">
        <v>312</v>
      </c>
      <c r="C6" s="221" t="s">
        <v>583</v>
      </c>
      <c r="D6" s="216"/>
      <c r="E6" s="216">
        <v>4.6399999999999997</v>
      </c>
      <c r="F6" s="217">
        <v>3.74</v>
      </c>
      <c r="G6" s="217">
        <v>4.0199999999999996</v>
      </c>
      <c r="H6" s="217">
        <v>4.32</v>
      </c>
      <c r="I6" s="217">
        <v>4.6399999999999997</v>
      </c>
      <c r="K6" s="218">
        <f>AVERAGE(F6:I6)</f>
        <v>4.18</v>
      </c>
      <c r="L6" s="219">
        <v>4.9800000000000004</v>
      </c>
      <c r="M6" s="220">
        <v>5.18</v>
      </c>
      <c r="N6" s="220">
        <v>5.45</v>
      </c>
      <c r="O6" s="220">
        <v>5.57</v>
      </c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</row>
    <row r="7" spans="1:33">
      <c r="A7" s="204"/>
      <c r="B7" s="222" t="s">
        <v>312</v>
      </c>
      <c r="C7" s="221" t="s">
        <v>584</v>
      </c>
      <c r="E7" s="223">
        <v>4.09</v>
      </c>
      <c r="F7" s="224">
        <v>3.61</v>
      </c>
      <c r="G7" s="224">
        <v>3.88</v>
      </c>
      <c r="H7" s="224">
        <v>4.17</v>
      </c>
      <c r="I7" s="224">
        <v>4.4800000000000004</v>
      </c>
      <c r="J7" s="225">
        <v>4.8</v>
      </c>
      <c r="K7" s="218">
        <v>5.08</v>
      </c>
      <c r="L7" s="225"/>
      <c r="M7" s="225"/>
      <c r="N7" s="220"/>
      <c r="O7" s="220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</row>
    <row r="8" spans="1:33">
      <c r="A8" s="204"/>
      <c r="B8" s="214" t="s">
        <v>313</v>
      </c>
      <c r="C8" s="221" t="s">
        <v>585</v>
      </c>
      <c r="D8" s="216"/>
      <c r="E8" s="216">
        <v>3.6999999999999998E-2</v>
      </c>
      <c r="F8" s="217">
        <v>3.2000000000000001E-2</v>
      </c>
      <c r="G8" s="217">
        <v>3.2000000000000001E-2</v>
      </c>
      <c r="H8" s="217">
        <v>3.5000000000000003E-2</v>
      </c>
      <c r="I8" s="217">
        <v>3.6999999999999998E-2</v>
      </c>
      <c r="K8" s="218">
        <f>AVERAGE(F8:I8)</f>
        <v>3.4000000000000002E-2</v>
      </c>
      <c r="L8" s="219">
        <v>0.04</v>
      </c>
      <c r="M8" s="220">
        <v>0.04</v>
      </c>
      <c r="N8" s="220">
        <v>0.04</v>
      </c>
      <c r="O8" s="220">
        <v>0.04</v>
      </c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</row>
    <row r="9" spans="1:33">
      <c r="A9" s="204"/>
      <c r="B9" s="222" t="s">
        <v>314</v>
      </c>
      <c r="C9" s="221" t="s">
        <v>586</v>
      </c>
      <c r="E9" s="223">
        <v>3.4000000000000002E-2</v>
      </c>
      <c r="F9" s="224">
        <v>3.1E-2</v>
      </c>
      <c r="G9" s="224">
        <v>3.2000000000000001E-2</v>
      </c>
      <c r="H9" s="224">
        <v>3.4000000000000002E-2</v>
      </c>
      <c r="I9" s="224">
        <v>3.5999999999999997E-2</v>
      </c>
      <c r="J9" s="225">
        <v>3.9E-2</v>
      </c>
      <c r="K9" s="218">
        <v>0.04</v>
      </c>
      <c r="L9" s="225"/>
      <c r="M9" s="225"/>
      <c r="N9" s="220"/>
      <c r="O9" s="220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</row>
    <row r="10" spans="1:33" ht="15.75" thickBot="1">
      <c r="A10" s="204"/>
      <c r="B10" s="204"/>
      <c r="C10" s="215" t="s">
        <v>587</v>
      </c>
      <c r="D10" s="216">
        <v>1.0589999999999999</v>
      </c>
      <c r="E10" s="216">
        <v>1.05</v>
      </c>
      <c r="F10" s="217">
        <v>1.05</v>
      </c>
      <c r="G10" s="217">
        <v>1.05</v>
      </c>
      <c r="H10" s="217">
        <v>1.05</v>
      </c>
      <c r="I10" s="217">
        <v>1.05</v>
      </c>
      <c r="K10" s="226">
        <f>AVERAGE(F10:I10)</f>
        <v>1.05</v>
      </c>
      <c r="L10" s="219">
        <v>1.04</v>
      </c>
      <c r="M10" s="220">
        <v>1.04</v>
      </c>
      <c r="N10" s="220">
        <v>1.04</v>
      </c>
      <c r="O10" s="220">
        <v>1.038</v>
      </c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</row>
    <row r="11" spans="1:33" hidden="1">
      <c r="A11" s="204"/>
      <c r="B11" s="204"/>
      <c r="C11" s="204"/>
      <c r="D11" s="227"/>
      <c r="E11" s="228"/>
      <c r="F11" s="229">
        <f>D10^0.25*E10^0.25</f>
        <v>1.0268838289939692</v>
      </c>
      <c r="G11" s="229">
        <f>D10^0.25*E10^0.5</f>
        <v>1.0394859880747729</v>
      </c>
      <c r="H11" s="229">
        <v>1.05</v>
      </c>
      <c r="I11" s="229">
        <f>D10^0.25*E10^1</f>
        <v>1.0651561741707063</v>
      </c>
      <c r="J11" s="204"/>
      <c r="K11" s="204"/>
      <c r="L11" s="204">
        <f>E10*L10</f>
        <v>1.0920000000000001</v>
      </c>
      <c r="M11" s="230">
        <f>L11*M10</f>
        <v>1.13568</v>
      </c>
      <c r="N11" s="204">
        <f>M11*N10</f>
        <v>1.1811072</v>
      </c>
      <c r="O11" s="231">
        <f>N11*O10</f>
        <v>1.2259892736</v>
      </c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</row>
    <row r="12" spans="1:33">
      <c r="A12" s="204"/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</row>
    <row r="13" spans="1:33">
      <c r="A13" s="204"/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</row>
    <row r="14" spans="1:33">
      <c r="A14" s="204"/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</row>
    <row r="15" spans="1:33">
      <c r="A15" s="204"/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</row>
    <row r="16" spans="1:33">
      <c r="A16" s="204"/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</row>
    <row r="17" spans="1:33">
      <c r="A17" s="204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</row>
    <row r="18" spans="1:33">
      <c r="A18" s="204"/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</row>
    <row r="19" spans="1:33">
      <c r="A19" s="204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</row>
    <row r="20" spans="1:33">
      <c r="A20" s="204"/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</row>
    <row r="21" spans="1:33">
      <c r="A21" s="204"/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</row>
    <row r="22" spans="1:33">
      <c r="A22" s="204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</row>
    <row r="23" spans="1:33">
      <c r="A23" s="204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</row>
    <row r="24" spans="1:33">
      <c r="A24" s="20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</row>
    <row r="25" spans="1:33">
      <c r="A25" s="204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</row>
    <row r="26" spans="1:33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</row>
    <row r="27" spans="1:33">
      <c r="A27" s="204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</row>
    <row r="28" spans="1:33">
      <c r="A28" s="204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</row>
    <row r="29" spans="1:33">
      <c r="A29" s="20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</row>
    <row r="30" spans="1:33">
      <c r="A30" s="204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</row>
    <row r="31" spans="1:33">
      <c r="A31" s="204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</row>
    <row r="32" spans="1:33">
      <c r="A32" s="204"/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</row>
    <row r="33" spans="1:33">
      <c r="A33" s="204"/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</row>
    <row r="34" spans="1:33">
      <c r="A34" s="204"/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შწკპ 2024</vt:lpstr>
      <vt:lpstr>ნმ 2024</vt:lpstr>
      <vt:lpstr>ЕСУ&amp;ИПЦ</vt:lpstr>
      <vt:lpstr>'შწკპ 2024'!Print_Area</vt:lpstr>
      <vt:lpstr>'შწკპ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nikoloz chargeishvili</dc:creator>
  <cp:lastModifiedBy>nana kostava</cp:lastModifiedBy>
  <dcterms:created xsi:type="dcterms:W3CDTF">2023-11-01T13:18:12Z</dcterms:created>
  <dcterms:modified xsi:type="dcterms:W3CDTF">2023-12-29T13:42:54Z</dcterms:modified>
</cp:coreProperties>
</file>